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525" yWindow="60" windowWidth="13470" windowHeight="12690"/>
  </bookViews>
  <sheets>
    <sheet name="Лесоматериалы круглые" sheetId="17" r:id="rId1"/>
    <sheet name="отходы производства" sheetId="16" r:id="rId2"/>
    <sheet name="пиломатериалы" sheetId="15" r:id="rId3"/>
    <sheet name="Дрова" sheetId="13" r:id="rId4"/>
    <sheet name="Транспортная услуга" sheetId="5" r:id="rId5"/>
    <sheet name="Деревья новогодние" sheetId="6" r:id="rId6"/>
  </sheets>
  <definedNames>
    <definedName name="_xlnm.Print_Area" localSheetId="0">'Лесоматериалы круглые'!$A$1:$G$35</definedName>
    <definedName name="_xlnm.Print_Area" localSheetId="2">пиломатериалы!$A$1:$E$84</definedName>
  </definedNames>
  <calcPr calcId="125725" refMode="R1C1"/>
</workbook>
</file>

<file path=xl/calcChain.xml><?xml version="1.0" encoding="utf-8"?>
<calcChain xmlns="http://schemas.openxmlformats.org/spreadsheetml/2006/main">
  <c r="D59" i="15"/>
  <c r="E59" s="1"/>
  <c r="C59"/>
  <c r="D52"/>
  <c r="E52" s="1"/>
  <c r="D51"/>
  <c r="E51" s="1"/>
  <c r="C51"/>
  <c r="E45"/>
  <c r="D45"/>
  <c r="E44"/>
  <c r="D44"/>
  <c r="C52" l="1"/>
  <c r="D53"/>
  <c r="E53" l="1"/>
  <c r="C53"/>
  <c r="E17" i="17" l="1"/>
  <c r="F17" s="1"/>
  <c r="F18"/>
  <c r="F19"/>
  <c r="E20"/>
  <c r="F20" s="1"/>
  <c r="F21"/>
  <c r="F22"/>
  <c r="F24"/>
  <c r="F25"/>
  <c r="F26"/>
  <c r="F27"/>
  <c r="E11" i="16"/>
  <c r="E10"/>
  <c r="E9"/>
  <c r="E5" i="6"/>
  <c r="E6"/>
  <c r="E7"/>
  <c r="E8"/>
  <c r="E9"/>
  <c r="E10"/>
  <c r="E11"/>
  <c r="E12"/>
  <c r="E13"/>
  <c r="E14"/>
  <c r="C34" i="5"/>
  <c r="C33"/>
  <c r="G32"/>
  <c r="C32"/>
  <c r="G31"/>
  <c r="D31"/>
  <c r="E31" s="1"/>
  <c r="C31"/>
  <c r="I29"/>
  <c r="E29"/>
  <c r="C29"/>
  <c r="I28"/>
  <c r="E28"/>
  <c r="C28"/>
  <c r="I27"/>
  <c r="G27"/>
  <c r="E27"/>
  <c r="C27"/>
  <c r="I26"/>
  <c r="G26"/>
  <c r="E26"/>
  <c r="C26"/>
  <c r="G22"/>
  <c r="E22"/>
  <c r="C22"/>
  <c r="G21"/>
  <c r="E21"/>
  <c r="C21"/>
  <c r="M19"/>
  <c r="K19"/>
  <c r="I19"/>
  <c r="G19"/>
  <c r="E19"/>
  <c r="C19"/>
  <c r="M18"/>
  <c r="K18"/>
  <c r="I18"/>
  <c r="G18"/>
  <c r="E18"/>
  <c r="C18"/>
  <c r="M17"/>
  <c r="K17"/>
  <c r="I17"/>
  <c r="G17"/>
  <c r="E17"/>
  <c r="C17"/>
  <c r="M16"/>
  <c r="K16"/>
  <c r="I16"/>
  <c r="G16"/>
  <c r="E16"/>
  <c r="C16"/>
  <c r="M15"/>
  <c r="K15"/>
  <c r="I15"/>
  <c r="G15"/>
  <c r="E15"/>
  <c r="C15"/>
  <c r="M14"/>
  <c r="K14"/>
  <c r="I14"/>
  <c r="G14"/>
  <c r="E14"/>
  <c r="C14"/>
  <c r="B14"/>
</calcChain>
</file>

<file path=xl/sharedStrings.xml><?xml version="1.0" encoding="utf-8"?>
<sst xmlns="http://schemas.openxmlformats.org/spreadsheetml/2006/main" count="290" uniqueCount="167">
  <si>
    <t>СТБ 1713-2007</t>
  </si>
  <si>
    <t xml:space="preserve"> </t>
  </si>
  <si>
    <t>№</t>
  </si>
  <si>
    <t>необрезные</t>
  </si>
  <si>
    <t>обрезные</t>
  </si>
  <si>
    <t>без НДС</t>
  </si>
  <si>
    <t>с НДС</t>
  </si>
  <si>
    <t>1.</t>
  </si>
  <si>
    <t>Утверждено:</t>
  </si>
  <si>
    <t xml:space="preserve">                                                                                             </t>
  </si>
  <si>
    <t xml:space="preserve"> Директор ГЛХУ "ЖЭЛБ НАНБ"</t>
  </si>
  <si>
    <t xml:space="preserve">                                          ________________ Р.О. Казачёк          </t>
  </si>
  <si>
    <t>по ГЛХУ "Жорновской экспериментальной лесной базе ИЛ НАН Б"</t>
  </si>
  <si>
    <t>за 1 час работы</t>
  </si>
  <si>
    <t>за 1 км пробега</t>
  </si>
  <si>
    <t>погрузка дров мех. на себя  за 1 куб.м.</t>
  </si>
  <si>
    <t xml:space="preserve"> разгрузка дров мех. с себя за   1 куб.м.</t>
  </si>
  <si>
    <t>погрузка дров мех. на другой авто за 1 куб.м.</t>
  </si>
  <si>
    <t xml:space="preserve"> разгрузка дров мех. на другой авто за 1 куб.м.</t>
  </si>
  <si>
    <t xml:space="preserve">Урал 4320 </t>
  </si>
  <si>
    <t xml:space="preserve">МАЗ- 543403                      </t>
  </si>
  <si>
    <t xml:space="preserve"> МАЗ-630308</t>
  </si>
  <si>
    <t xml:space="preserve"> МАЗ-631708 </t>
  </si>
  <si>
    <t xml:space="preserve">погрузка дров вручную  </t>
  </si>
  <si>
    <t>Саз</t>
  </si>
  <si>
    <t>Саз 3507</t>
  </si>
  <si>
    <t>Трактор</t>
  </si>
  <si>
    <t>час</t>
  </si>
  <si>
    <t>мотачас</t>
  </si>
  <si>
    <t xml:space="preserve"> разгрузка дров мех. на себя за   1 куб.м.</t>
  </si>
  <si>
    <t>МПТ - 461,1,МТЗ-82,1 с фискасом</t>
  </si>
  <si>
    <t xml:space="preserve">  </t>
  </si>
  <si>
    <t>МТЗ -  82</t>
  </si>
  <si>
    <t xml:space="preserve">погрузка, разгрузка дров вручную  </t>
  </si>
  <si>
    <t>Т-30 А  80</t>
  </si>
  <si>
    <t>Амкодор 2661.01 подвозка  (вывозка) на 1 куб.м.</t>
  </si>
  <si>
    <t xml:space="preserve"> Экономист                                                                                                      А.И. Доморад</t>
  </si>
  <si>
    <t>Дерево новогоднее хвойное</t>
  </si>
  <si>
    <t>Цена с НДС</t>
  </si>
  <si>
    <t>Цена без НДС</t>
  </si>
  <si>
    <t>Высота, м</t>
  </si>
  <si>
    <t>Наименование</t>
  </si>
  <si>
    <t>реализуемые на условиях франко-склад  лесничеств</t>
  </si>
  <si>
    <t xml:space="preserve">ЦЕНЫ НА ДЕРЕВЬЯ НОВОГОДНИЕ </t>
  </si>
  <si>
    <t>№ п/п</t>
  </si>
  <si>
    <t>43-0-03</t>
  </si>
  <si>
    <t>Жорновское</t>
  </si>
  <si>
    <t>43-8-15</t>
  </si>
  <si>
    <t>Лапичское</t>
  </si>
  <si>
    <t>Контактные телефоны по лесничествам:</t>
  </si>
  <si>
    <t>2м</t>
  </si>
  <si>
    <t>1м</t>
  </si>
  <si>
    <t>4м</t>
  </si>
  <si>
    <t>Длина дров</t>
  </si>
  <si>
    <t>Породы</t>
  </si>
  <si>
    <r>
      <t xml:space="preserve"> </t>
    </r>
    <r>
      <rPr>
        <u/>
        <sz val="12"/>
        <rFont val="Arial"/>
        <family val="2"/>
        <charset val="204"/>
      </rPr>
      <t>"12" октября</t>
    </r>
    <r>
      <rPr>
        <i/>
        <u/>
        <sz val="12"/>
        <rFont val="Arial"/>
        <family val="2"/>
        <charset val="204"/>
      </rPr>
      <t xml:space="preserve"> </t>
    </r>
    <r>
      <rPr>
        <u/>
        <sz val="12"/>
        <rFont val="Arial"/>
        <family val="2"/>
        <charset val="204"/>
      </rPr>
      <t>2020г.</t>
    </r>
  </si>
  <si>
    <r>
      <t>Прейскурант 07-03 № 02</t>
    </r>
    <r>
      <rPr>
        <u/>
        <sz val="12"/>
        <rFont val="Arial"/>
        <family val="2"/>
        <charset val="204"/>
      </rPr>
      <t>/10.20</t>
    </r>
    <r>
      <rPr>
        <sz val="12"/>
        <rFont val="Arial"/>
        <family val="2"/>
        <charset val="204"/>
      </rPr>
      <t xml:space="preserve"> на УСЛУГУ с "12"октября  2020 г.</t>
    </r>
  </si>
  <si>
    <t>приказ  № 131 от 01.10.2020г</t>
  </si>
  <si>
    <t>Наименование топлива</t>
  </si>
  <si>
    <t>Единица измерения</t>
  </si>
  <si>
    <t>1. Дрова, реализуемые со складов организаций, длиной 2 метра и 4 метра</t>
  </si>
  <si>
    <t>1 м3</t>
  </si>
  <si>
    <t>2. Дрова, реализуемые на условиях франко-лесосека:</t>
  </si>
  <si>
    <t>2.1. сосна, ольха:</t>
  </si>
  <si>
    <t>длиной 1 метр</t>
  </si>
  <si>
    <t>длиной 2 метра</t>
  </si>
  <si>
    <t>длиной 4 метра</t>
  </si>
  <si>
    <t>2.2. клен, граб, вяз, ильм, лиственница, береза:</t>
  </si>
  <si>
    <t>2.3. осина, липа, тополь, ива, пихта, ель:</t>
  </si>
  <si>
    <t>2.4. дуб, ясень:</t>
  </si>
  <si>
    <t xml:space="preserve">длиной 2 метра </t>
  </si>
  <si>
    <t>ФИКСИРОВАННЫЕ РОЗНИЧНЫЕ ЦЕНЫ НА ДРОВА ДЛЯ НАСЕЛЕНИЯ</t>
  </si>
  <si>
    <t>франко-лесосека</t>
  </si>
  <si>
    <t>франко- верхний лесосклад</t>
  </si>
  <si>
    <t>франко-промежуточный лесосклад</t>
  </si>
  <si>
    <t>франко-склад предприятия</t>
  </si>
  <si>
    <t>франко-вагон (станция отправления)</t>
  </si>
  <si>
    <t>Сосна, ольха (сырые)</t>
  </si>
  <si>
    <t>Береза, дуб, граб, ясень, клён (сырые)</t>
  </si>
  <si>
    <t>Ель, осина, пихта, липа, тополь, ива (сырые)</t>
  </si>
  <si>
    <r>
      <t xml:space="preserve">отпускных цен на лесоматериалы круглые (за исключением дров), поставляемые на условиях </t>
    </r>
    <r>
      <rPr>
        <b/>
        <u/>
        <sz val="10"/>
        <rFont val="Arial"/>
        <family val="2"/>
        <charset val="204"/>
      </rPr>
      <t>франко-промежуточный лесосклад</t>
    </r>
  </si>
  <si>
    <t xml:space="preserve">Лесоматериалы круглые с использованием стандартов </t>
  </si>
  <si>
    <t>Длина, м</t>
  </si>
  <si>
    <t>Сорт</t>
  </si>
  <si>
    <t>Толщина, см</t>
  </si>
  <si>
    <t>Цена за 1 плотный куб. м, бел. руб., без НДС</t>
  </si>
  <si>
    <t>Цена с НДС,      бел. руб.</t>
  </si>
  <si>
    <t>3,0 - 6,5</t>
  </si>
  <si>
    <t>B</t>
  </si>
  <si>
    <t>14 - 25</t>
  </si>
  <si>
    <t>C</t>
  </si>
  <si>
    <t>D</t>
  </si>
  <si>
    <t>26 и более</t>
  </si>
  <si>
    <t>(мягколиственные СТБ 2315-2)</t>
  </si>
  <si>
    <t>2,0 - 6,0</t>
  </si>
  <si>
    <t xml:space="preserve">      </t>
  </si>
  <si>
    <t>до 25 мм</t>
  </si>
  <si>
    <t>ПРЕЙСКУРАНТ № 1</t>
  </si>
  <si>
    <t xml:space="preserve">отпускные  цены  на  пилопродукцию  </t>
  </si>
  <si>
    <t>32-40 мм</t>
  </si>
  <si>
    <t>1. Пиломатериалы  хвойных  пород  СТБ 1713-2007</t>
  </si>
  <si>
    <t>44 и более мм</t>
  </si>
  <si>
    <t>Сосна, ель</t>
  </si>
  <si>
    <t>Толщина</t>
  </si>
  <si>
    <t>Цена за 1 м3.,без НДС,руб</t>
  </si>
  <si>
    <t>25 мм</t>
  </si>
  <si>
    <t>2. Пиломатериалы  мягколиственные  пород  СТБ 1714-2007</t>
  </si>
  <si>
    <t xml:space="preserve">  Берёза, ольха</t>
  </si>
  <si>
    <t xml:space="preserve">  Осина</t>
  </si>
  <si>
    <t xml:space="preserve">4. Брусковые  заготовки (брусок, брус)  хвойных  пород (сосна, ель) </t>
  </si>
  <si>
    <t>до 100</t>
  </si>
  <si>
    <t>105-140</t>
  </si>
  <si>
    <t>длина  4.0 - 6.5 м</t>
  </si>
  <si>
    <t>150 и более</t>
  </si>
  <si>
    <t>Толщина, мм</t>
  </si>
  <si>
    <t>Цена  за  1 м3,  руб.  без  НДС</t>
  </si>
  <si>
    <t>1  сорт</t>
  </si>
  <si>
    <t>2  сорт</t>
  </si>
  <si>
    <t>3  сорт</t>
  </si>
  <si>
    <t xml:space="preserve">5. Брус 2-х кантный  хвойных  пород (сосна, ель) </t>
  </si>
  <si>
    <t>Экономист</t>
  </si>
  <si>
    <t>А.И. Доморад</t>
  </si>
  <si>
    <t>отходы производства</t>
  </si>
  <si>
    <t>Горбыль</t>
  </si>
  <si>
    <t>Опилки</t>
  </si>
  <si>
    <t>Приложение 1</t>
  </si>
  <si>
    <t xml:space="preserve">ЦЕНЫ НА ДРОВА </t>
  </si>
  <si>
    <t>Фиксированная розничная цена, бел. руб.</t>
  </si>
  <si>
    <r>
      <t xml:space="preserve">Примечание. </t>
    </r>
    <r>
      <rPr>
        <sz val="11"/>
        <rFont val="Calibri"/>
        <family val="2"/>
        <charset val="204"/>
      </rPr>
      <t>Право на приобретение твердых видов топлива по установленным в соответствии с законодательством фиксированным розничным ценам имеют граждане, постоянно проживающие в Республике Беларусь и зарегистрированные по месту жительства в одноквартирном жилом доме, квартире в блокированном жилом доме, в которых имеются печное (водяное, паровое) отопление, индивидуальное отопительное оборудование, работающее с использованием твердых видов топлива либо твердых видов топлива и газа (электрической энергии), и которые не подключены к системе централизованного теплоснабжения от теплоэлектроцентралей, групповых (квартальных) и районных котельных (п.4 Положения № 1028).</t>
    </r>
  </si>
  <si>
    <r>
      <t>СПРАВОЧНО: В</t>
    </r>
    <r>
      <rPr>
        <sz val="12"/>
        <color theme="1"/>
        <rFont val="Times New Roman"/>
        <family val="1"/>
        <charset val="204"/>
      </rPr>
      <t> </t>
    </r>
    <r>
      <rPr>
        <b/>
        <sz val="12"/>
        <color theme="1"/>
        <rFont val="Times New Roman"/>
        <family val="1"/>
        <charset val="204"/>
      </rPr>
      <t>отношении юридических лиц и индивидуальных предпринимателей</t>
    </r>
    <r>
      <rPr>
        <sz val="14"/>
        <color theme="1"/>
        <rFont val="Times New Roman"/>
        <family val="1"/>
        <charset val="204"/>
      </rPr>
      <t> </t>
    </r>
    <r>
      <rPr>
        <sz val="11"/>
        <color theme="1"/>
        <rFont val="Times New Roman"/>
        <family val="1"/>
        <charset val="204"/>
      </rPr>
      <t>применяются договорные цены, но не ниже биржевых котировок, определенных по итогам биржевых торгов.</t>
    </r>
  </si>
  <si>
    <t>Экономист                                                                 А.И. Доморад</t>
  </si>
  <si>
    <t>УТВЕРЖДЕНО</t>
  </si>
  <si>
    <t>Приказ ГЛХУ "Жорновская экспериментальная лесная база ИЛ НАН Беларуси"</t>
  </si>
  <si>
    <t>Отходы от лесопиления-(Обрезки)</t>
  </si>
  <si>
    <t>от 03.09.2021 №121</t>
  </si>
  <si>
    <t xml:space="preserve">к приказу №121от 03.09.2021 </t>
  </si>
  <si>
    <t xml:space="preserve">вступает в действие с 03.09.2021  </t>
  </si>
  <si>
    <t xml:space="preserve">до 1 м </t>
  </si>
  <si>
    <t>от 1,1 - 2,0м</t>
  </si>
  <si>
    <t>от 2,1 - 3,0м</t>
  </si>
  <si>
    <t xml:space="preserve"> от 3,1 - 4,0м</t>
  </si>
  <si>
    <t>от 4,1 - 5,0 м</t>
  </si>
  <si>
    <t>от 5,1 - 10,0 м</t>
  </si>
  <si>
    <t>от 10,1 - 15,0 м</t>
  </si>
  <si>
    <t>от 15,1 -20,0 м</t>
  </si>
  <si>
    <t>от 20,1 -30,0 м</t>
  </si>
  <si>
    <t>от 30,1 и более</t>
  </si>
  <si>
    <t>приказ №182 от 13.12.2021г</t>
  </si>
  <si>
    <t>Н.Л.Чехович</t>
  </si>
  <si>
    <t>ведущий экономист</t>
  </si>
  <si>
    <t>СПРАВОЧНО: В отношении юридических лиц и индивидуальных предпринимателей применяются договорные цены</t>
  </si>
  <si>
    <r>
      <rPr>
        <b/>
        <i/>
        <u/>
        <sz val="11"/>
        <rFont val="Arial"/>
        <family val="2"/>
        <charset val="204"/>
      </rPr>
      <t>НАСЕЛЕНИЮ:</t>
    </r>
    <r>
      <rPr>
        <sz val="11"/>
        <rFont val="Arial"/>
        <family val="2"/>
        <charset val="204"/>
      </rPr>
      <t xml:space="preserve"> при предоставлении документа местного исполнительного комитета, подтверждающего факт выделения древесины в заготовленном виде из фонда облисполкома для строительства, реконструкции и ремонта жилых домов, хозяйственных построек применяется </t>
    </r>
    <r>
      <rPr>
        <b/>
        <sz val="11"/>
        <rFont val="Arial"/>
        <family val="2"/>
        <charset val="204"/>
      </rPr>
      <t>скидка</t>
    </r>
    <r>
      <rPr>
        <sz val="11"/>
        <rFont val="Arial"/>
        <family val="2"/>
        <charset val="204"/>
      </rPr>
      <t xml:space="preserve"> в размере </t>
    </r>
    <r>
      <rPr>
        <b/>
        <sz val="11"/>
        <rFont val="Arial"/>
        <family val="2"/>
        <charset val="204"/>
      </rPr>
      <t>25%</t>
    </r>
    <r>
      <rPr>
        <sz val="11"/>
        <rFont val="Arial"/>
        <family val="2"/>
        <charset val="204"/>
      </rPr>
      <t xml:space="preserve"> к действующим прейскурантным ценам</t>
    </r>
  </si>
  <si>
    <t>(хвойные (ель, сосна) СТБ 2316-2)</t>
  </si>
  <si>
    <t>ПРЕЙСКУРАНТ ЦЕН ДЛЯ НАСЕЛЕНИЯ с 28.03.2022 г.</t>
  </si>
  <si>
    <t>вступает в действии с 28.03.2022 года</t>
  </si>
  <si>
    <t>от 25.03.2022 №50</t>
  </si>
  <si>
    <t>Приказ  ГЛХУ "Жорновская экспериментальная лесная база Института леса Национальной Академии наук Беларуси"</t>
  </si>
  <si>
    <t>Утверждено</t>
  </si>
  <si>
    <t>от 10.05.2023 №29</t>
  </si>
  <si>
    <t xml:space="preserve">вступает в действие с 15.05.2023  </t>
  </si>
  <si>
    <r>
      <t xml:space="preserve">СПРАВОЧНО: </t>
    </r>
    <r>
      <rPr>
        <b/>
        <u/>
        <sz val="12"/>
        <color theme="1"/>
        <rFont val="Times New Roman"/>
        <family val="1"/>
        <charset val="204"/>
      </rPr>
      <t>В</t>
    </r>
    <r>
      <rPr>
        <u/>
        <sz val="12"/>
        <color theme="1"/>
        <rFont val="Times New Roman"/>
        <family val="1"/>
        <charset val="204"/>
      </rPr>
      <t> </t>
    </r>
    <r>
      <rPr>
        <b/>
        <u/>
        <sz val="12"/>
        <color theme="1"/>
        <rFont val="Times New Roman"/>
        <family val="1"/>
        <charset val="204"/>
      </rPr>
      <t>отношении юридических лиц и индивидуальных предпринимателей</t>
    </r>
    <r>
      <rPr>
        <sz val="14"/>
        <color theme="1"/>
        <rFont val="Times New Roman"/>
        <family val="1"/>
        <charset val="204"/>
      </rPr>
      <t> </t>
    </r>
    <r>
      <rPr>
        <sz val="11"/>
        <color theme="1"/>
        <rFont val="Times New Roman"/>
        <family val="1"/>
        <charset val="204"/>
      </rPr>
      <t>применяются прейскурантные цены, но не ниже квартальных биржевых котировок, определенных по итогам биржевых торгов за три месяца(квартал), предшествующие началу очередного квартала.</t>
    </r>
  </si>
  <si>
    <t xml:space="preserve">ПРЕЙСКУРАНТ </t>
  </si>
  <si>
    <r>
      <t xml:space="preserve">отпускных цен на пиломатериалы </t>
    </r>
    <r>
      <rPr>
        <b/>
        <sz val="14"/>
        <rFont val="Times New Roman"/>
        <family val="1"/>
        <charset val="204"/>
      </rPr>
      <t>хвойных пород</t>
    </r>
    <r>
      <rPr>
        <sz val="14"/>
        <rFont val="Times New Roman"/>
        <family val="1"/>
        <charset val="204"/>
      </rPr>
      <t>,</t>
    </r>
  </si>
  <si>
    <t xml:space="preserve">реализуемые на условиях франко-склад предприятия-изготовителя, </t>
  </si>
  <si>
    <t xml:space="preserve"> физическим лицам;                                                                  </t>
  </si>
  <si>
    <t>25-30 мм</t>
  </si>
  <si>
    <t>44 и более</t>
  </si>
</sst>
</file>

<file path=xl/styles.xml><?xml version="1.0" encoding="utf-8"?>
<styleSheet xmlns="http://schemas.openxmlformats.org/spreadsheetml/2006/main">
  <fonts count="66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u/>
      <sz val="12"/>
      <name val="Arial"/>
      <family val="2"/>
      <charset val="204"/>
    </font>
    <font>
      <i/>
      <u/>
      <sz val="12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i/>
      <sz val="13"/>
      <name val="Arial"/>
      <family val="2"/>
      <charset val="204"/>
    </font>
    <font>
      <b/>
      <i/>
      <sz val="13"/>
      <color rgb="FF00B0F0"/>
      <name val="Arial"/>
      <family val="2"/>
      <charset val="204"/>
    </font>
    <font>
      <sz val="11"/>
      <name val="Arial"/>
      <family val="2"/>
      <charset val="204"/>
    </font>
    <font>
      <sz val="12"/>
      <color rgb="FF00B0F0"/>
      <name val="Arial"/>
      <family val="2"/>
      <charset val="204"/>
    </font>
    <font>
      <sz val="7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3"/>
      <color rgb="FFFF0000"/>
      <name val="Arial"/>
      <family val="2"/>
      <charset val="204"/>
    </font>
    <font>
      <sz val="13"/>
      <color rgb="FFFF0000"/>
      <name val="Arial"/>
      <family val="2"/>
      <charset val="204"/>
    </font>
    <font>
      <b/>
      <i/>
      <sz val="13"/>
      <color rgb="FFFF000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0"/>
      <color rgb="FFC00000"/>
      <name val="Arial"/>
      <family val="2"/>
      <charset val="204"/>
    </font>
    <font>
      <b/>
      <u/>
      <sz val="10"/>
      <name val="Arial"/>
      <family val="2"/>
      <charset val="204"/>
    </font>
    <font>
      <sz val="11"/>
      <color rgb="FF00B050"/>
      <name val="Arial"/>
      <family val="2"/>
      <charset val="204"/>
    </font>
    <font>
      <sz val="10"/>
      <color indexed="11"/>
      <name val="Arial"/>
      <family val="2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sz val="12"/>
      <name val="Arial Cyr"/>
      <family val="2"/>
      <charset val="204"/>
    </font>
    <font>
      <b/>
      <sz val="17"/>
      <name val="Times New Roman"/>
      <family val="1"/>
      <charset val="204"/>
    </font>
    <font>
      <b/>
      <i/>
      <u/>
      <sz val="11"/>
      <name val="Arial"/>
      <family val="2"/>
      <charset val="204"/>
    </font>
    <font>
      <sz val="12"/>
      <color rgb="FFFF0000"/>
      <name val="Arial Cyr"/>
      <family val="2"/>
      <charset val="204"/>
    </font>
    <font>
      <u/>
      <sz val="12"/>
      <name val="Arial Cyr"/>
      <family val="2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27" fillId="0" borderId="0"/>
    <xf numFmtId="0" fontId="37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5" fillId="0" borderId="0"/>
    <xf numFmtId="0" fontId="1" fillId="0" borderId="0"/>
  </cellStyleXfs>
  <cellXfs count="342">
    <xf numFmtId="0" fontId="0" fillId="0" borderId="0" xfId="0"/>
    <xf numFmtId="0" fontId="4" fillId="0" borderId="0" xfId="2"/>
    <xf numFmtId="0" fontId="2" fillId="0" borderId="0" xfId="2" applyFont="1"/>
    <xf numFmtId="0" fontId="2" fillId="0" borderId="0" xfId="2" applyFont="1" applyBorder="1"/>
    <xf numFmtId="0" fontId="2" fillId="0" borderId="0" xfId="2" applyFont="1" applyBorder="1" applyAlignment="1"/>
    <xf numFmtId="0" fontId="2" fillId="0" borderId="0" xfId="2" applyFont="1" applyBorder="1" applyAlignment="1">
      <alignment horizontal="center"/>
    </xf>
    <xf numFmtId="0" fontId="7" fillId="0" borderId="0" xfId="2" applyFont="1"/>
    <xf numFmtId="0" fontId="4" fillId="0" borderId="8" xfId="2" applyFont="1" applyBorder="1"/>
    <xf numFmtId="0" fontId="10" fillId="0" borderId="8" xfId="2" applyFont="1" applyBorder="1" applyAlignment="1">
      <alignment horizontal="left" vertical="top" wrapText="1"/>
    </xf>
    <xf numFmtId="2" fontId="10" fillId="0" borderId="8" xfId="2" applyNumberFormat="1" applyFont="1" applyBorder="1" applyAlignment="1">
      <alignment horizontal="center" vertical="top"/>
    </xf>
    <xf numFmtId="2" fontId="2" fillId="0" borderId="8" xfId="2" applyNumberFormat="1" applyFont="1" applyBorder="1" applyAlignment="1">
      <alignment vertical="top"/>
    </xf>
    <xf numFmtId="2" fontId="11" fillId="0" borderId="8" xfId="2" applyNumberFormat="1" applyFont="1" applyBorder="1" applyAlignment="1">
      <alignment horizontal="center" vertical="top"/>
    </xf>
    <xf numFmtId="2" fontId="7" fillId="2" borderId="8" xfId="2" applyNumberFormat="1" applyFont="1" applyFill="1" applyBorder="1" applyAlignment="1">
      <alignment vertical="top"/>
    </xf>
    <xf numFmtId="2" fontId="2" fillId="2" borderId="8" xfId="2" applyNumberFormat="1" applyFont="1" applyFill="1" applyBorder="1" applyAlignment="1">
      <alignment vertical="top"/>
    </xf>
    <xf numFmtId="2" fontId="7" fillId="2" borderId="4" xfId="2" applyNumberFormat="1" applyFont="1" applyFill="1" applyBorder="1" applyAlignment="1">
      <alignment vertical="top"/>
    </xf>
    <xf numFmtId="2" fontId="7" fillId="2" borderId="10" xfId="2" applyNumberFormat="1" applyFont="1" applyFill="1" applyBorder="1" applyAlignment="1">
      <alignment vertical="top"/>
    </xf>
    <xf numFmtId="2" fontId="7" fillId="2" borderId="5" xfId="2" applyNumberFormat="1" applyFont="1" applyFill="1" applyBorder="1" applyAlignment="1">
      <alignment vertical="top"/>
    </xf>
    <xf numFmtId="0" fontId="10" fillId="0" borderId="8" xfId="2" applyFont="1" applyBorder="1" applyAlignment="1">
      <alignment vertical="top" wrapText="1"/>
    </xf>
    <xf numFmtId="2" fontId="12" fillId="2" borderId="8" xfId="2" applyNumberFormat="1" applyFont="1" applyFill="1" applyBorder="1" applyAlignment="1">
      <alignment horizontal="center" vertical="top"/>
    </xf>
    <xf numFmtId="2" fontId="13" fillId="2" borderId="8" xfId="2" applyNumberFormat="1" applyFont="1" applyFill="1" applyBorder="1" applyAlignment="1">
      <alignment vertical="top"/>
    </xf>
    <xf numFmtId="2" fontId="14" fillId="2" borderId="8" xfId="2" applyNumberFormat="1" applyFont="1" applyFill="1" applyBorder="1" applyAlignment="1">
      <alignment horizontal="center" vertical="top"/>
    </xf>
    <xf numFmtId="2" fontId="15" fillId="2" borderId="8" xfId="2" applyNumberFormat="1" applyFont="1" applyFill="1" applyBorder="1" applyAlignment="1">
      <alignment horizontal="center" vertical="top"/>
    </xf>
    <xf numFmtId="2" fontId="7" fillId="2" borderId="7" xfId="2" applyNumberFormat="1" applyFont="1" applyFill="1" applyBorder="1" applyAlignment="1">
      <alignment vertical="top"/>
    </xf>
    <xf numFmtId="2" fontId="7" fillId="2" borderId="0" xfId="2" applyNumberFormat="1" applyFont="1" applyFill="1" applyAlignment="1">
      <alignment vertical="top"/>
    </xf>
    <xf numFmtId="0" fontId="16" fillId="0" borderId="0" xfId="2" applyFont="1"/>
    <xf numFmtId="2" fontId="17" fillId="2" borderId="8" xfId="2" applyNumberFormat="1" applyFont="1" applyFill="1" applyBorder="1" applyAlignment="1">
      <alignment horizontal="center" vertical="top"/>
    </xf>
    <xf numFmtId="2" fontId="2" fillId="2" borderId="8" xfId="2" applyNumberFormat="1" applyFont="1" applyFill="1" applyBorder="1" applyAlignment="1">
      <alignment horizontal="center" vertical="top"/>
    </xf>
    <xf numFmtId="2" fontId="17" fillId="2" borderId="0" xfId="2" applyNumberFormat="1" applyFont="1" applyFill="1" applyBorder="1" applyAlignment="1">
      <alignment horizontal="center" vertical="top"/>
    </xf>
    <xf numFmtId="2" fontId="2" fillId="2" borderId="0" xfId="2" applyNumberFormat="1" applyFont="1" applyFill="1" applyBorder="1" applyAlignment="1">
      <alignment horizontal="center" vertical="top"/>
    </xf>
    <xf numFmtId="2" fontId="12" fillId="2" borderId="0" xfId="2" applyNumberFormat="1" applyFont="1" applyFill="1" applyBorder="1" applyAlignment="1">
      <alignment horizontal="center" vertical="top"/>
    </xf>
    <xf numFmtId="2" fontId="13" fillId="2" borderId="3" xfId="2" applyNumberFormat="1" applyFont="1" applyFill="1" applyBorder="1" applyAlignment="1">
      <alignment vertical="top"/>
    </xf>
    <xf numFmtId="2" fontId="14" fillId="2" borderId="3" xfId="2" applyNumberFormat="1" applyFont="1" applyFill="1" applyBorder="1" applyAlignment="1">
      <alignment horizontal="center" vertical="top"/>
    </xf>
    <xf numFmtId="0" fontId="19" fillId="0" borderId="0" xfId="2" applyFont="1"/>
    <xf numFmtId="2" fontId="13" fillId="2" borderId="8" xfId="2" applyNumberFormat="1" applyFont="1" applyFill="1" applyBorder="1" applyAlignment="1">
      <alignment horizontal="center" vertical="top"/>
    </xf>
    <xf numFmtId="1" fontId="14" fillId="2" borderId="0" xfId="2" applyNumberFormat="1" applyFont="1" applyFill="1" applyBorder="1" applyAlignment="1">
      <alignment horizontal="center" vertical="top"/>
    </xf>
    <xf numFmtId="1" fontId="13" fillId="2" borderId="0" xfId="2" applyNumberFormat="1" applyFont="1" applyFill="1" applyBorder="1" applyAlignment="1">
      <alignment vertical="top"/>
    </xf>
    <xf numFmtId="2" fontId="13" fillId="2" borderId="0" xfId="2" applyNumberFormat="1" applyFont="1" applyFill="1" applyBorder="1" applyAlignment="1">
      <alignment vertical="top"/>
    </xf>
    <xf numFmtId="2" fontId="14" fillId="2" borderId="0" xfId="2" applyNumberFormat="1" applyFont="1" applyFill="1" applyBorder="1" applyAlignment="1">
      <alignment horizontal="center" vertical="top"/>
    </xf>
    <xf numFmtId="0" fontId="19" fillId="0" borderId="8" xfId="2" applyFont="1" applyBorder="1"/>
    <xf numFmtId="0" fontId="10" fillId="0" borderId="0" xfId="2" applyFont="1" applyBorder="1" applyAlignment="1">
      <alignment wrapText="1"/>
    </xf>
    <xf numFmtId="1" fontId="12" fillId="2" borderId="0" xfId="2" applyNumberFormat="1" applyFont="1" applyFill="1" applyBorder="1" applyAlignment="1">
      <alignment horizontal="center" vertical="top"/>
    </xf>
    <xf numFmtId="1" fontId="10" fillId="2" borderId="0" xfId="2" applyNumberFormat="1" applyFont="1" applyFill="1" applyBorder="1" applyAlignment="1">
      <alignment horizontal="left" vertical="top"/>
    </xf>
    <xf numFmtId="0" fontId="4" fillId="0" borderId="0" xfId="2" applyBorder="1"/>
    <xf numFmtId="0" fontId="7" fillId="0" borderId="8" xfId="2" applyFont="1" applyBorder="1"/>
    <xf numFmtId="0" fontId="4" fillId="0" borderId="0" xfId="2" applyFont="1" applyBorder="1"/>
    <xf numFmtId="0" fontId="2" fillId="0" borderId="8" xfId="2" applyFont="1" applyBorder="1" applyAlignment="1">
      <alignment wrapText="1"/>
    </xf>
    <xf numFmtId="1" fontId="10" fillId="0" borderId="0" xfId="2" applyNumberFormat="1" applyFont="1" applyBorder="1" applyAlignment="1">
      <alignment horizontal="center" vertical="top"/>
    </xf>
    <xf numFmtId="1" fontId="2" fillId="0" borderId="0" xfId="2" applyNumberFormat="1" applyFont="1" applyBorder="1" applyAlignment="1">
      <alignment vertical="top"/>
    </xf>
    <xf numFmtId="1" fontId="11" fillId="0" borderId="0" xfId="2" applyNumberFormat="1" applyFont="1" applyBorder="1" applyAlignment="1">
      <alignment horizontal="center" vertical="top"/>
    </xf>
    <xf numFmtId="0" fontId="19" fillId="0" borderId="8" xfId="2" applyFont="1" applyBorder="1" applyAlignment="1">
      <alignment vertical="top" wrapText="1"/>
    </xf>
    <xf numFmtId="0" fontId="2" fillId="0" borderId="8" xfId="2" applyFont="1" applyBorder="1" applyAlignment="1">
      <alignment vertical="top" wrapText="1"/>
    </xf>
    <xf numFmtId="2" fontId="10" fillId="2" borderId="2" xfId="2" applyNumberFormat="1" applyFont="1" applyFill="1" applyBorder="1" applyAlignment="1">
      <alignment horizontal="center" vertical="top"/>
    </xf>
    <xf numFmtId="2" fontId="2" fillId="2" borderId="2" xfId="2" applyNumberFormat="1" applyFont="1" applyFill="1" applyBorder="1" applyAlignment="1">
      <alignment vertical="top"/>
    </xf>
    <xf numFmtId="1" fontId="11" fillId="2" borderId="0" xfId="2" applyNumberFormat="1" applyFont="1" applyFill="1" applyBorder="1" applyAlignment="1">
      <alignment horizontal="center" vertical="top"/>
    </xf>
    <xf numFmtId="1" fontId="2" fillId="2" borderId="0" xfId="2" applyNumberFormat="1" applyFont="1" applyFill="1" applyBorder="1" applyAlignment="1">
      <alignment vertical="top"/>
    </xf>
    <xf numFmtId="0" fontId="7" fillId="0" borderId="0" xfId="2" applyFont="1" applyBorder="1" applyAlignment="1">
      <alignment vertical="top" wrapText="1"/>
    </xf>
    <xf numFmtId="1" fontId="3" fillId="0" borderId="0" xfId="2" applyNumberFormat="1" applyFont="1" applyBorder="1" applyAlignment="1">
      <alignment horizontal="center"/>
    </xf>
    <xf numFmtId="1" fontId="7" fillId="0" borderId="0" xfId="2" applyNumberFormat="1" applyFont="1" applyBorder="1"/>
    <xf numFmtId="1" fontId="21" fillId="0" borderId="0" xfId="2" applyNumberFormat="1" applyFont="1" applyBorder="1" applyAlignment="1">
      <alignment horizontal="center"/>
    </xf>
    <xf numFmtId="1" fontId="12" fillId="0" borderId="0" xfId="2" applyNumberFormat="1" applyFont="1" applyBorder="1" applyAlignment="1">
      <alignment horizontal="center" vertical="top"/>
    </xf>
    <xf numFmtId="1" fontId="13" fillId="0" borderId="0" xfId="2" applyNumberFormat="1" applyFont="1" applyBorder="1" applyAlignment="1">
      <alignment vertical="top"/>
    </xf>
    <xf numFmtId="1" fontId="14" fillId="0" borderId="0" xfId="2" applyNumberFormat="1" applyFont="1" applyBorder="1" applyAlignment="1">
      <alignment horizontal="center" vertical="top"/>
    </xf>
    <xf numFmtId="0" fontId="2" fillId="0" borderId="8" xfId="2" applyFont="1" applyBorder="1"/>
    <xf numFmtId="0" fontId="10" fillId="0" borderId="8" xfId="2" applyFont="1" applyBorder="1"/>
    <xf numFmtId="0" fontId="22" fillId="0" borderId="8" xfId="2" applyFont="1" applyBorder="1" applyAlignment="1">
      <alignment vertical="top" wrapText="1"/>
    </xf>
    <xf numFmtId="2" fontId="2" fillId="2" borderId="7" xfId="2" applyNumberFormat="1" applyFont="1" applyFill="1" applyBorder="1" applyAlignment="1">
      <alignment vertical="top"/>
    </xf>
    <xf numFmtId="1" fontId="21" fillId="2" borderId="0" xfId="2" applyNumberFormat="1" applyFont="1" applyFill="1" applyBorder="1" applyAlignment="1">
      <alignment horizontal="center" vertical="top"/>
    </xf>
    <xf numFmtId="1" fontId="7" fillId="2" borderId="0" xfId="2" applyNumberFormat="1" applyFont="1" applyFill="1" applyBorder="1" applyAlignment="1">
      <alignment vertical="top"/>
    </xf>
    <xf numFmtId="0" fontId="23" fillId="0" borderId="8" xfId="2" applyFont="1" applyBorder="1" applyAlignment="1">
      <alignment vertical="top" wrapText="1"/>
    </xf>
    <xf numFmtId="0" fontId="7" fillId="0" borderId="0" xfId="2" applyFont="1" applyBorder="1"/>
    <xf numFmtId="0" fontId="10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vertical="top"/>
    </xf>
    <xf numFmtId="0" fontId="4" fillId="0" borderId="0" xfId="2" applyBorder="1" applyAlignment="1">
      <alignment vertical="top"/>
    </xf>
    <xf numFmtId="0" fontId="10" fillId="0" borderId="0" xfId="2" applyFont="1" applyBorder="1" applyAlignment="1">
      <alignment vertical="top" wrapText="1"/>
    </xf>
    <xf numFmtId="0" fontId="7" fillId="0" borderId="0" xfId="2" applyFont="1" applyBorder="1" applyAlignment="1">
      <alignment wrapText="1"/>
    </xf>
    <xf numFmtId="0" fontId="13" fillId="0" borderId="0" xfId="2" applyFont="1" applyBorder="1" applyAlignment="1">
      <alignment vertical="top"/>
    </xf>
    <xf numFmtId="1" fontId="24" fillId="0" borderId="0" xfId="2" applyNumberFormat="1" applyFont="1" applyBorder="1" applyAlignment="1">
      <alignment horizontal="center" vertical="top"/>
    </xf>
    <xf numFmtId="1" fontId="25" fillId="0" borderId="0" xfId="2" applyNumberFormat="1" applyFont="1" applyBorder="1" applyAlignment="1">
      <alignment vertical="top"/>
    </xf>
    <xf numFmtId="1" fontId="26" fillId="0" borderId="0" xfId="2" applyNumberFormat="1" applyFont="1" applyBorder="1" applyAlignment="1">
      <alignment horizontal="center" vertical="top"/>
    </xf>
    <xf numFmtId="1" fontId="10" fillId="0" borderId="0" xfId="2" applyNumberFormat="1" applyFont="1" applyBorder="1" applyAlignment="1">
      <alignment horizontal="left" vertical="top"/>
    </xf>
    <xf numFmtId="0" fontId="2" fillId="0" borderId="0" xfId="2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1" fontId="3" fillId="0" borderId="0" xfId="2" applyNumberFormat="1" applyFont="1" applyBorder="1" applyAlignment="1">
      <alignment horizontal="center" vertical="top"/>
    </xf>
    <xf numFmtId="1" fontId="7" fillId="0" borderId="0" xfId="2" applyNumberFormat="1" applyFont="1" applyBorder="1" applyAlignment="1">
      <alignment vertical="top"/>
    </xf>
    <xf numFmtId="1" fontId="21" fillId="0" borderId="0" xfId="2" applyNumberFormat="1" applyFont="1" applyBorder="1" applyAlignment="1">
      <alignment horizontal="center" vertical="top"/>
    </xf>
    <xf numFmtId="0" fontId="4" fillId="0" borderId="0" xfId="2" applyBorder="1" applyAlignment="1">
      <alignment horizontal="left" wrapText="1"/>
    </xf>
    <xf numFmtId="0" fontId="4" fillId="0" borderId="0" xfId="2" applyFont="1" applyBorder="1" applyAlignment="1"/>
    <xf numFmtId="0" fontId="4" fillId="0" borderId="0" xfId="2" applyBorder="1" applyAlignment="1">
      <alignment horizontal="center"/>
    </xf>
    <xf numFmtId="0" fontId="27" fillId="0" borderId="0" xfId="3"/>
    <xf numFmtId="0" fontId="27" fillId="0" borderId="8" xfId="3" applyBorder="1"/>
    <xf numFmtId="0" fontId="28" fillId="0" borderId="8" xfId="3" applyFont="1" applyBorder="1" applyAlignment="1">
      <alignment wrapText="1"/>
    </xf>
    <xf numFmtId="0" fontId="28" fillId="0" borderId="8" xfId="3" applyFont="1" applyBorder="1" applyAlignment="1">
      <alignment horizontal="center"/>
    </xf>
    <xf numFmtId="0" fontId="27" fillId="0" borderId="0" xfId="3" applyAlignment="1"/>
    <xf numFmtId="0" fontId="4" fillId="0" borderId="0" xfId="2" applyFont="1"/>
    <xf numFmtId="0" fontId="31" fillId="0" borderId="0" xfId="2" applyFont="1" applyAlignment="1">
      <alignment vertical="center"/>
    </xf>
    <xf numFmtId="0" fontId="4" fillId="0" borderId="0" xfId="2" applyAlignment="1"/>
    <xf numFmtId="0" fontId="4" fillId="0" borderId="2" xfId="2" applyBorder="1" applyAlignment="1">
      <alignment horizontal="center" vertical="center" wrapText="1"/>
    </xf>
    <xf numFmtId="0" fontId="4" fillId="0" borderId="2" xfId="2" applyBorder="1" applyAlignment="1">
      <alignment horizontal="center" vertical="center"/>
    </xf>
    <xf numFmtId="0" fontId="4" fillId="0" borderId="16" xfId="2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/>
    </xf>
    <xf numFmtId="0" fontId="10" fillId="0" borderId="19" xfId="2" applyNumberFormat="1" applyFont="1" applyBorder="1" applyAlignment="1">
      <alignment horizontal="center" vertical="center" wrapText="1"/>
    </xf>
    <xf numFmtId="4" fontId="33" fillId="0" borderId="20" xfId="2" applyNumberFormat="1" applyFont="1" applyBorder="1" applyAlignment="1">
      <alignment horizontal="center" vertical="center"/>
    </xf>
    <xf numFmtId="9" fontId="4" fillId="0" borderId="0" xfId="2" applyNumberFormat="1"/>
    <xf numFmtId="0" fontId="2" fillId="0" borderId="21" xfId="2" applyFont="1" applyBorder="1" applyAlignment="1">
      <alignment horizontal="center"/>
    </xf>
    <xf numFmtId="4" fontId="10" fillId="0" borderId="8" xfId="2" applyNumberFormat="1" applyFont="1" applyBorder="1" applyAlignment="1">
      <alignment horizontal="center" vertical="center"/>
    </xf>
    <xf numFmtId="4" fontId="33" fillId="0" borderId="23" xfId="2" applyNumberFormat="1" applyFont="1" applyBorder="1" applyAlignment="1">
      <alignment horizontal="center" vertical="center"/>
    </xf>
    <xf numFmtId="0" fontId="2" fillId="0" borderId="24" xfId="2" applyFont="1" applyBorder="1" applyAlignment="1">
      <alignment horizontal="center"/>
    </xf>
    <xf numFmtId="4" fontId="10" fillId="2" borderId="25" xfId="2" applyNumberFormat="1" applyFont="1" applyFill="1" applyBorder="1" applyAlignment="1">
      <alignment horizontal="center" vertical="center"/>
    </xf>
    <xf numFmtId="4" fontId="33" fillId="0" borderId="26" xfId="2" applyNumberFormat="1" applyFont="1" applyBorder="1" applyAlignment="1">
      <alignment horizontal="center" vertical="center"/>
    </xf>
    <xf numFmtId="4" fontId="10" fillId="0" borderId="25" xfId="2" applyNumberFormat="1" applyFont="1" applyBorder="1" applyAlignment="1">
      <alignment horizontal="center" vertical="center"/>
    </xf>
    <xf numFmtId="0" fontId="2" fillId="0" borderId="16" xfId="2" applyFont="1" applyBorder="1" applyAlignment="1">
      <alignment horizontal="center"/>
    </xf>
    <xf numFmtId="4" fontId="10" fillId="0" borderId="19" xfId="2" applyNumberFormat="1" applyFont="1" applyBorder="1" applyAlignment="1">
      <alignment horizontal="center" vertical="center"/>
    </xf>
    <xf numFmtId="4" fontId="10" fillId="0" borderId="0" xfId="2" applyNumberFormat="1" applyFont="1" applyBorder="1" applyAlignment="1">
      <alignment horizontal="center"/>
    </xf>
    <xf numFmtId="4" fontId="34" fillId="0" borderId="0" xfId="2" applyNumberFormat="1" applyFont="1" applyBorder="1"/>
    <xf numFmtId="0" fontId="35" fillId="0" borderId="0" xfId="2" applyFont="1" applyAlignment="1">
      <alignment vertical="center" wrapText="1"/>
    </xf>
    <xf numFmtId="0" fontId="36" fillId="0" borderId="0" xfId="2" applyFont="1" applyAlignment="1">
      <alignment vertical="center"/>
    </xf>
    <xf numFmtId="0" fontId="4" fillId="0" borderId="0" xfId="2" applyFont="1" applyAlignment="1"/>
    <xf numFmtId="0" fontId="35" fillId="0" borderId="0" xfId="2" applyFont="1" applyAlignment="1">
      <alignment vertical="center"/>
    </xf>
    <xf numFmtId="0" fontId="36" fillId="0" borderId="0" xfId="2" applyFont="1" applyAlignment="1">
      <alignment horizontal="justify" vertical="center"/>
    </xf>
    <xf numFmtId="0" fontId="2" fillId="0" borderId="0" xfId="2" applyFont="1" applyAlignment="1">
      <alignment horizontal="justify" vertical="center"/>
    </xf>
    <xf numFmtId="0" fontId="46" fillId="0" borderId="0" xfId="0" applyFont="1" applyAlignment="1">
      <alignment horizontal="center" vertical="top" wrapText="1"/>
    </xf>
    <xf numFmtId="0" fontId="47" fillId="0" borderId="0" xfId="0" applyFont="1" applyAlignment="1">
      <alignment horizontal="left"/>
    </xf>
    <xf numFmtId="0" fontId="0" fillId="0" borderId="0" xfId="0" applyAlignment="1">
      <alignment wrapText="1"/>
    </xf>
    <xf numFmtId="0" fontId="48" fillId="0" borderId="31" xfId="0" applyFont="1" applyBorder="1" applyAlignment="1">
      <alignment horizontal="center"/>
    </xf>
    <xf numFmtId="2" fontId="48" fillId="0" borderId="31" xfId="0" applyNumberFormat="1" applyFont="1" applyBorder="1" applyAlignment="1">
      <alignment horizontal="center"/>
    </xf>
    <xf numFmtId="0" fontId="48" fillId="0" borderId="38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4" fillId="0" borderId="0" xfId="6"/>
    <xf numFmtId="0" fontId="0" fillId="0" borderId="50" xfId="0" applyBorder="1"/>
    <xf numFmtId="0" fontId="4" fillId="0" borderId="51" xfId="6" applyFont="1" applyBorder="1"/>
    <xf numFmtId="0" fontId="4" fillId="0" borderId="51" xfId="6" applyBorder="1"/>
    <xf numFmtId="0" fontId="30" fillId="0" borderId="0" xfId="0" applyFont="1" applyAlignment="1">
      <alignment vertical="center" wrapText="1"/>
    </xf>
    <xf numFmtId="0" fontId="38" fillId="3" borderId="0" xfId="0" applyFont="1" applyFill="1" applyAlignment="1">
      <alignment vertical="center" wrapText="1"/>
    </xf>
    <xf numFmtId="0" fontId="30" fillId="0" borderId="0" xfId="8" applyFont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58" fillId="0" borderId="0" xfId="7" applyFont="1"/>
    <xf numFmtId="0" fontId="58" fillId="0" borderId="0" xfId="7" applyFont="1" applyAlignment="1"/>
    <xf numFmtId="0" fontId="36" fillId="0" borderId="8" xfId="0" applyFont="1" applyBorder="1" applyAlignment="1">
      <alignment horizontal="center" vertical="center" wrapText="1"/>
    </xf>
    <xf numFmtId="49" fontId="44" fillId="0" borderId="8" xfId="0" applyNumberFormat="1" applyFont="1" applyBorder="1" applyAlignment="1">
      <alignment horizontal="center" vertical="center"/>
    </xf>
    <xf numFmtId="4" fontId="36" fillId="2" borderId="8" xfId="0" applyNumberFormat="1" applyFont="1" applyFill="1" applyBorder="1" applyAlignment="1">
      <alignment horizontal="center" vertical="center" wrapText="1"/>
    </xf>
    <xf numFmtId="0" fontId="30" fillId="0" borderId="0" xfId="8" applyFont="1" applyAlignment="1">
      <alignment wrapText="1"/>
    </xf>
    <xf numFmtId="0" fontId="44" fillId="0" borderId="5" xfId="0" applyFont="1" applyBorder="1" applyAlignment="1">
      <alignment horizontal="center" vertical="center" wrapText="1"/>
    </xf>
    <xf numFmtId="4" fontId="45" fillId="0" borderId="8" xfId="0" applyNumberFormat="1" applyFont="1" applyBorder="1" applyAlignment="1">
      <alignment horizontal="center" vertical="center" wrapText="1"/>
    </xf>
    <xf numFmtId="4" fontId="36" fillId="0" borderId="5" xfId="0" applyNumberFormat="1" applyFont="1" applyBorder="1" applyAlignment="1">
      <alignment horizontal="center" vertical="center" wrapText="1"/>
    </xf>
    <xf numFmtId="2" fontId="43" fillId="0" borderId="8" xfId="0" applyNumberFormat="1" applyFont="1" applyFill="1" applyBorder="1" applyAlignment="1">
      <alignment horizontal="center" vertical="center" wrapText="1"/>
    </xf>
    <xf numFmtId="4" fontId="36" fillId="0" borderId="8" xfId="0" applyNumberFormat="1" applyFont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" fontId="45" fillId="0" borderId="2" xfId="0" applyNumberFormat="1" applyFont="1" applyBorder="1" applyAlignment="1">
      <alignment horizontal="center" vertical="center" wrapText="1"/>
    </xf>
    <xf numFmtId="4" fontId="36" fillId="0" borderId="14" xfId="0" applyNumberFormat="1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49" fontId="30" fillId="0" borderId="0" xfId="8" applyNumberFormat="1" applyFont="1" applyAlignment="1">
      <alignment vertical="center" wrapText="1"/>
    </xf>
    <xf numFmtId="0" fontId="30" fillId="0" borderId="0" xfId="8" applyFont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36" fillId="0" borderId="0" xfId="8" applyFont="1" applyAlignment="1">
      <alignment vertical="center" wrapText="1"/>
    </xf>
    <xf numFmtId="49" fontId="36" fillId="0" borderId="0" xfId="8" applyNumberFormat="1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57" fillId="0" borderId="0" xfId="8" applyFont="1" applyAlignment="1">
      <alignment vertical="center" wrapText="1"/>
    </xf>
    <xf numFmtId="0" fontId="27" fillId="0" borderId="1" xfId="3" applyBorder="1" applyAlignment="1">
      <alignment horizontal="center"/>
    </xf>
    <xf numFmtId="4" fontId="2" fillId="0" borderId="8" xfId="3" applyNumberFormat="1" applyFont="1" applyBorder="1"/>
    <xf numFmtId="0" fontId="2" fillId="0" borderId="8" xfId="0" applyFont="1" applyBorder="1" applyAlignment="1">
      <alignment horizontal="left" vertical="center"/>
    </xf>
    <xf numFmtId="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4" fontId="2" fillId="0" borderId="8" xfId="3" applyNumberFormat="1" applyFont="1" applyFill="1" applyBorder="1"/>
    <xf numFmtId="0" fontId="9" fillId="0" borderId="0" xfId="2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4" fillId="0" borderId="0" xfId="2" applyAlignment="1">
      <alignment vertical="center"/>
    </xf>
    <xf numFmtId="0" fontId="61" fillId="0" borderId="0" xfId="7" applyFont="1" applyAlignment="1"/>
    <xf numFmtId="0" fontId="58" fillId="0" borderId="0" xfId="7" applyFont="1" applyAlignment="1">
      <alignment horizontal="left"/>
    </xf>
    <xf numFmtId="0" fontId="55" fillId="0" borderId="0" xfId="7"/>
    <xf numFmtId="0" fontId="62" fillId="0" borderId="0" xfId="7" applyFont="1"/>
    <xf numFmtId="0" fontId="58" fillId="0" borderId="0" xfId="7" applyFont="1" applyAlignment="1">
      <alignment wrapText="1"/>
    </xf>
    <xf numFmtId="0" fontId="43" fillId="0" borderId="8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0" fontId="44" fillId="0" borderId="8" xfId="0" applyFont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8" fillId="0" borderId="0" xfId="7" applyFont="1" applyAlignment="1">
      <alignment horizontal="left"/>
    </xf>
    <xf numFmtId="0" fontId="16" fillId="0" borderId="0" xfId="2" applyFont="1" applyBorder="1" applyAlignment="1">
      <alignment horizontal="left" vertical="top" wrapText="1"/>
    </xf>
    <xf numFmtId="0" fontId="4" fillId="0" borderId="0" xfId="2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19" fillId="0" borderId="0" xfId="2" applyFont="1" applyBorder="1" applyAlignment="1">
      <alignment horizontal="left" vertical="center" wrapText="1"/>
    </xf>
    <xf numFmtId="0" fontId="58" fillId="0" borderId="0" xfId="7" applyFont="1" applyAlignment="1">
      <alignment horizontal="left" wrapText="1"/>
    </xf>
    <xf numFmtId="0" fontId="2" fillId="0" borderId="17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4" fillId="0" borderId="50" xfId="2" applyBorder="1" applyAlignment="1">
      <alignment horizontal="center" vertical="center"/>
    </xf>
    <xf numFmtId="0" fontId="4" fillId="0" borderId="5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3" borderId="0" xfId="0" applyFont="1" applyFill="1" applyAlignment="1">
      <alignment horizontal="right" vertical="center" wrapText="1"/>
    </xf>
    <xf numFmtId="0" fontId="56" fillId="3" borderId="0" xfId="0" applyFont="1" applyFill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0" fontId="57" fillId="0" borderId="0" xfId="0" applyFont="1" applyAlignment="1">
      <alignment horizontal="left" vertical="center" wrapText="1"/>
    </xf>
    <xf numFmtId="2" fontId="59" fillId="0" borderId="4" xfId="0" applyNumberFormat="1" applyFont="1" applyFill="1" applyBorder="1" applyAlignment="1">
      <alignment horizontal="center" vertical="center"/>
    </xf>
    <xf numFmtId="2" fontId="59" fillId="0" borderId="10" xfId="0" applyNumberFormat="1" applyFont="1" applyFill="1" applyBorder="1" applyAlignment="1">
      <alignment horizontal="center" vertical="center"/>
    </xf>
    <xf numFmtId="2" fontId="59" fillId="0" borderId="5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wrapText="1"/>
    </xf>
    <xf numFmtId="0" fontId="43" fillId="0" borderId="0" xfId="0" applyFont="1" applyFill="1" applyAlignment="1">
      <alignment horizontal="center" vertical="center" wrapText="1"/>
    </xf>
    <xf numFmtId="0" fontId="39" fillId="0" borderId="0" xfId="0" applyFont="1" applyBorder="1" applyAlignment="1">
      <alignment horizontal="center" wrapText="1"/>
    </xf>
    <xf numFmtId="0" fontId="41" fillId="0" borderId="1" xfId="0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50" fillId="0" borderId="0" xfId="5" applyAlignment="1" applyProtection="1">
      <alignment horizontal="center" wrapText="1"/>
    </xf>
    <xf numFmtId="0" fontId="4" fillId="0" borderId="49" xfId="6" applyBorder="1" applyAlignment="1">
      <alignment horizontal="center"/>
    </xf>
    <xf numFmtId="0" fontId="4" fillId="0" borderId="50" xfId="6" applyBorder="1" applyAlignment="1">
      <alignment horizontal="center"/>
    </xf>
    <xf numFmtId="0" fontId="53" fillId="0" borderId="0" xfId="0" applyFont="1" applyAlignment="1">
      <alignment horizontal="center"/>
    </xf>
    <xf numFmtId="0" fontId="48" fillId="0" borderId="47" xfId="0" applyFont="1" applyBorder="1" applyAlignment="1">
      <alignment vertical="top" wrapText="1"/>
    </xf>
    <xf numFmtId="0" fontId="48" fillId="0" borderId="34" xfId="0" applyFont="1" applyBorder="1" applyAlignment="1">
      <alignment vertical="top" wrapText="1"/>
    </xf>
    <xf numFmtId="0" fontId="48" fillId="0" borderId="48" xfId="0" applyFont="1" applyBorder="1" applyAlignment="1">
      <alignment vertical="top" wrapText="1"/>
    </xf>
    <xf numFmtId="0" fontId="48" fillId="0" borderId="18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0" fontId="48" fillId="0" borderId="15" xfId="0" applyFont="1" applyBorder="1" applyAlignment="1">
      <alignment vertical="top" wrapText="1"/>
    </xf>
    <xf numFmtId="0" fontId="48" fillId="0" borderId="0" xfId="0" applyFont="1" applyBorder="1" applyAlignment="1">
      <alignment vertical="top" wrapText="1"/>
    </xf>
    <xf numFmtId="0" fontId="48" fillId="0" borderId="36" xfId="0" applyFont="1" applyBorder="1" applyAlignment="1">
      <alignment vertical="top" wrapText="1"/>
    </xf>
    <xf numFmtId="2" fontId="48" fillId="0" borderId="35" xfId="0" applyNumberFormat="1" applyFont="1" applyBorder="1" applyAlignment="1">
      <alignment horizontal="center" vertical="center" wrapText="1"/>
    </xf>
    <xf numFmtId="2" fontId="48" fillId="0" borderId="43" xfId="0" applyNumberFormat="1" applyFont="1" applyBorder="1" applyAlignment="1">
      <alignment horizontal="center" vertical="center" wrapText="1"/>
    </xf>
    <xf numFmtId="0" fontId="48" fillId="0" borderId="44" xfId="0" applyFont="1" applyBorder="1" applyAlignment="1">
      <alignment vertical="top" wrapText="1"/>
    </xf>
    <xf numFmtId="0" fontId="48" fillId="0" borderId="45" xfId="0" applyFont="1" applyBorder="1" applyAlignment="1">
      <alignment vertical="top" wrapText="1"/>
    </xf>
    <xf numFmtId="0" fontId="48" fillId="0" borderId="46" xfId="0" applyFont="1" applyBorder="1" applyAlignment="1">
      <alignment vertical="top" wrapText="1"/>
    </xf>
    <xf numFmtId="2" fontId="48" fillId="0" borderId="25" xfId="0" applyNumberFormat="1" applyFont="1" applyBorder="1" applyAlignment="1">
      <alignment horizontal="center" vertical="center" wrapText="1"/>
    </xf>
    <xf numFmtId="2" fontId="48" fillId="0" borderId="26" xfId="0" applyNumberFormat="1" applyFont="1" applyBorder="1" applyAlignment="1">
      <alignment horizontal="center" vertical="center" wrapText="1"/>
    </xf>
    <xf numFmtId="0" fontId="48" fillId="0" borderId="34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45" xfId="0" applyFont="1" applyBorder="1" applyAlignment="1">
      <alignment horizontal="center" vertical="center" wrapText="1"/>
    </xf>
    <xf numFmtId="2" fontId="48" fillId="0" borderId="17" xfId="0" applyNumberFormat="1" applyFont="1" applyBorder="1" applyAlignment="1">
      <alignment horizontal="center" vertical="center" wrapText="1"/>
    </xf>
    <xf numFmtId="2" fontId="48" fillId="0" borderId="41" xfId="0" applyNumberFormat="1" applyFont="1" applyBorder="1" applyAlignment="1">
      <alignment horizontal="center" vertical="center" wrapText="1"/>
    </xf>
    <xf numFmtId="2" fontId="48" fillId="0" borderId="8" xfId="0" applyNumberFormat="1" applyFont="1" applyBorder="1" applyAlignment="1">
      <alignment horizontal="center" vertical="center" wrapText="1"/>
    </xf>
    <xf numFmtId="2" fontId="48" fillId="0" borderId="23" xfId="0" applyNumberFormat="1" applyFont="1" applyBorder="1" applyAlignment="1">
      <alignment horizontal="center" vertical="center" wrapText="1"/>
    </xf>
    <xf numFmtId="0" fontId="48" fillId="0" borderId="16" xfId="0" applyFont="1" applyBorder="1" applyAlignment="1">
      <alignment vertical="top" wrapText="1"/>
    </xf>
    <xf numFmtId="0" fontId="48" fillId="0" borderId="19" xfId="0" applyFont="1" applyBorder="1" applyAlignment="1">
      <alignment vertical="top" wrapText="1"/>
    </xf>
    <xf numFmtId="0" fontId="48" fillId="0" borderId="42" xfId="0" applyFont="1" applyBorder="1" applyAlignment="1">
      <alignment vertical="top" wrapText="1"/>
    </xf>
    <xf numFmtId="0" fontId="48" fillId="0" borderId="3" xfId="0" applyFont="1" applyBorder="1" applyAlignment="1">
      <alignment vertical="top" wrapText="1"/>
    </xf>
    <xf numFmtId="0" fontId="48" fillId="0" borderId="14" xfId="0" applyFont="1" applyBorder="1" applyAlignment="1">
      <alignment vertical="top" wrapText="1"/>
    </xf>
    <xf numFmtId="2" fontId="48" fillId="0" borderId="22" xfId="0" applyNumberFormat="1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48" fillId="0" borderId="13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8" fillId="0" borderId="35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48" fillId="0" borderId="34" xfId="0" applyFont="1" applyBorder="1" applyAlignment="1">
      <alignment horizontal="center" wrapText="1"/>
    </xf>
    <xf numFmtId="0" fontId="48" fillId="0" borderId="0" xfId="0" applyFont="1" applyBorder="1" applyAlignment="1">
      <alignment horizontal="center" wrapText="1"/>
    </xf>
    <xf numFmtId="0" fontId="48" fillId="0" borderId="13" xfId="0" applyFont="1" applyBorder="1" applyAlignment="1">
      <alignment horizontal="center" wrapText="1"/>
    </xf>
    <xf numFmtId="0" fontId="48" fillId="0" borderId="14" xfId="0" applyFont="1" applyBorder="1" applyAlignment="1">
      <alignment horizontal="center" wrapText="1"/>
    </xf>
    <xf numFmtId="0" fontId="48" fillId="0" borderId="35" xfId="0" applyFont="1" applyBorder="1" applyAlignment="1">
      <alignment horizontal="center" wrapText="1"/>
    </xf>
    <xf numFmtId="0" fontId="48" fillId="0" borderId="36" xfId="0" applyFont="1" applyBorder="1" applyAlignment="1">
      <alignment horizontal="center" wrapText="1"/>
    </xf>
    <xf numFmtId="0" fontId="48" fillId="0" borderId="37" xfId="0" applyFont="1" applyBorder="1" applyAlignment="1">
      <alignment vertical="top" wrapText="1"/>
    </xf>
    <xf numFmtId="0" fontId="48" fillId="0" borderId="38" xfId="0" applyFont="1" applyBorder="1" applyAlignment="1">
      <alignment vertical="top" wrapText="1"/>
    </xf>
    <xf numFmtId="2" fontId="48" fillId="0" borderId="39" xfId="0" applyNumberFormat="1" applyFont="1" applyBorder="1" applyAlignment="1">
      <alignment horizontal="center" vertical="center" wrapText="1"/>
    </xf>
    <xf numFmtId="2" fontId="48" fillId="0" borderId="40" xfId="0" applyNumberFormat="1" applyFont="1" applyBorder="1" applyAlignment="1">
      <alignment horizontal="center" vertical="center" wrapText="1"/>
    </xf>
    <xf numFmtId="0" fontId="48" fillId="0" borderId="28" xfId="0" applyFont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48" fillId="0" borderId="29" xfId="0" applyFont="1" applyBorder="1" applyAlignment="1">
      <alignment horizontal="center" vertical="center"/>
    </xf>
    <xf numFmtId="0" fontId="48" fillId="0" borderId="28" xfId="0" applyFont="1" applyBorder="1" applyAlignment="1">
      <alignment horizontal="center" vertical="center" wrapText="1"/>
    </xf>
    <xf numFmtId="0" fontId="48" fillId="0" borderId="32" xfId="0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29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2" fillId="0" borderId="0" xfId="2" applyFont="1" applyBorder="1" applyAlignment="1">
      <alignment horizontal="center"/>
    </xf>
    <xf numFmtId="0" fontId="8" fillId="0" borderId="4" xfId="2" applyFont="1" applyBorder="1" applyAlignment="1">
      <alignment horizontal="center" vertical="top"/>
    </xf>
    <xf numFmtId="0" fontId="8" fillId="0" borderId="5" xfId="2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9" fillId="0" borderId="5" xfId="2" applyFont="1" applyBorder="1" applyAlignment="1">
      <alignment horizontal="center" vertical="top"/>
    </xf>
    <xf numFmtId="0" fontId="4" fillId="0" borderId="4" xfId="2" applyFont="1" applyFill="1" applyBorder="1" applyAlignment="1">
      <alignment horizontal="center" vertical="top" wrapText="1"/>
    </xf>
    <xf numFmtId="0" fontId="4" fillId="0" borderId="5" xfId="2" applyFont="1" applyFill="1" applyBorder="1" applyAlignment="1">
      <alignment horizontal="center" vertical="top" wrapText="1"/>
    </xf>
    <xf numFmtId="0" fontId="2" fillId="0" borderId="0" xfId="2" applyFont="1" applyBorder="1" applyAlignment="1">
      <alignment horizontal="right"/>
    </xf>
    <xf numFmtId="0" fontId="2" fillId="0" borderId="0" xfId="2" applyFont="1" applyBorder="1" applyAlignment="1">
      <alignment horizontal="left"/>
    </xf>
    <xf numFmtId="0" fontId="2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/>
    </xf>
    <xf numFmtId="1" fontId="20" fillId="0" borderId="9" xfId="2" applyNumberFormat="1" applyFont="1" applyBorder="1" applyAlignment="1">
      <alignment horizontal="center" vertical="top" wrapText="1"/>
    </xf>
    <xf numFmtId="1" fontId="20" fillId="0" borderId="11" xfId="2" applyNumberFormat="1" applyFont="1" applyBorder="1" applyAlignment="1">
      <alignment horizontal="center" vertical="top" wrapText="1"/>
    </xf>
    <xf numFmtId="0" fontId="2" fillId="0" borderId="0" xfId="2" applyFont="1" applyAlignment="1">
      <alignment horizontal="left"/>
    </xf>
    <xf numFmtId="0" fontId="4" fillId="0" borderId="0" xfId="2" applyBorder="1" applyAlignment="1">
      <alignment horizontal="center"/>
    </xf>
    <xf numFmtId="1" fontId="18" fillId="2" borderId="4" xfId="2" applyNumberFormat="1" applyFont="1" applyFill="1" applyBorder="1" applyAlignment="1">
      <alignment horizontal="center" vertical="top" wrapText="1"/>
    </xf>
    <xf numFmtId="1" fontId="18" fillId="2" borderId="5" xfId="2" applyNumberFormat="1" applyFont="1" applyFill="1" applyBorder="1" applyAlignment="1">
      <alignment horizontal="center" vertical="top" wrapText="1"/>
    </xf>
    <xf numFmtId="0" fontId="20" fillId="0" borderId="4" xfId="2" applyFont="1" applyBorder="1" applyAlignment="1">
      <alignment horizontal="center"/>
    </xf>
    <xf numFmtId="0" fontId="20" fillId="0" borderId="5" xfId="2" applyFont="1" applyBorder="1" applyAlignment="1">
      <alignment horizontal="center"/>
    </xf>
    <xf numFmtId="0" fontId="20" fillId="0" borderId="4" xfId="2" applyFont="1" applyFill="1" applyBorder="1" applyAlignment="1">
      <alignment horizontal="center" vertical="top" wrapText="1"/>
    </xf>
    <xf numFmtId="0" fontId="20" fillId="0" borderId="5" xfId="2" applyFont="1" applyFill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/>
    </xf>
    <xf numFmtId="0" fontId="4" fillId="0" borderId="0" xfId="2" applyFont="1" applyFill="1" applyBorder="1" applyAlignment="1">
      <alignment horizontal="center" vertical="top" wrapText="1"/>
    </xf>
    <xf numFmtId="1" fontId="20" fillId="0" borderId="0" xfId="2" applyNumberFormat="1" applyFont="1" applyBorder="1" applyAlignment="1">
      <alignment horizontal="center" vertical="top" wrapText="1"/>
    </xf>
    <xf numFmtId="0" fontId="4" fillId="0" borderId="0" xfId="2" applyBorder="1" applyAlignment="1">
      <alignment horizontal="left"/>
    </xf>
    <xf numFmtId="0" fontId="20" fillId="0" borderId="0" xfId="2" applyFont="1" applyFill="1" applyBorder="1" applyAlignment="1">
      <alignment horizontal="center" vertical="top" wrapText="1"/>
    </xf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left" vertical="top" wrapText="1"/>
    </xf>
    <xf numFmtId="0" fontId="4" fillId="0" borderId="0" xfId="2" applyBorder="1" applyAlignment="1">
      <alignment horizontal="left" vertical="top" wrapText="1"/>
    </xf>
    <xf numFmtId="0" fontId="27" fillId="0" borderId="0" xfId="3" applyBorder="1" applyAlignment="1">
      <alignment horizontal="center"/>
    </xf>
    <xf numFmtId="0" fontId="27" fillId="0" borderId="1" xfId="3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9" fillId="0" borderId="0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center" vertical="center" wrapText="1"/>
    </xf>
    <xf numFmtId="0" fontId="65" fillId="0" borderId="0" xfId="2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49" fontId="30" fillId="0" borderId="8" xfId="2" applyNumberFormat="1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 wrapText="1"/>
    </xf>
    <xf numFmtId="4" fontId="30" fillId="2" borderId="8" xfId="2" applyNumberFormat="1" applyFont="1" applyFill="1" applyBorder="1" applyAlignment="1">
      <alignment horizontal="center" vertical="center" wrapText="1"/>
    </xf>
  </cellXfs>
  <cellStyles count="9">
    <cellStyle name="Гиперссылка" xfId="5" builtinId="8"/>
    <cellStyle name="Обычный" xfId="0" builtinId="0"/>
    <cellStyle name="Обычный 2" xfId="1"/>
    <cellStyle name="Обычный 3" xfId="2"/>
    <cellStyle name="Обычный 4" xfId="3"/>
    <cellStyle name="Обычный 4 2" xfId="6"/>
    <cellStyle name="Обычный 5" xfId="4"/>
    <cellStyle name="Обычный 5 2" xfId="8"/>
    <cellStyle name="Обычный_Лист10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..\..\chehovich\Downloads\tx.dll?d=249160&amp;a=2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zoomScale="80" zoomScaleNormal="80" workbookViewId="0">
      <selection activeCell="B30" sqref="B30:F32"/>
    </sheetView>
  </sheetViews>
  <sheetFormatPr defaultRowHeight="12.75"/>
  <cols>
    <col min="1" max="1" width="7" style="1" customWidth="1"/>
    <col min="2" max="2" width="18.6640625" style="1" customWidth="1"/>
    <col min="3" max="3" width="12.83203125" style="1" customWidth="1"/>
    <col min="4" max="4" width="18.6640625" style="1" customWidth="1"/>
    <col min="5" max="5" width="24.1640625" style="1" customWidth="1"/>
    <col min="6" max="6" width="19.83203125" style="1" customWidth="1"/>
    <col min="7" max="16384" width="9.33203125" style="1"/>
  </cols>
  <sheetData>
    <row r="1" spans="1:7" ht="22.5" customHeight="1">
      <c r="A1" s="93"/>
      <c r="C1" s="137"/>
      <c r="D1" s="138"/>
      <c r="E1" s="182" t="s">
        <v>157</v>
      </c>
      <c r="F1" s="182"/>
      <c r="G1" s="138"/>
    </row>
    <row r="2" spans="1:7" ht="69.75" customHeight="1">
      <c r="A2" s="93"/>
      <c r="C2" s="175"/>
      <c r="D2" s="175"/>
      <c r="E2" s="187" t="s">
        <v>156</v>
      </c>
      <c r="F2" s="187"/>
      <c r="G2" s="138"/>
    </row>
    <row r="3" spans="1:7" ht="23.25" customHeight="1">
      <c r="A3" s="93"/>
      <c r="C3" s="137"/>
      <c r="D3" s="137"/>
      <c r="E3" s="137" t="s">
        <v>155</v>
      </c>
      <c r="F3" s="173"/>
      <c r="G3" s="172"/>
    </row>
    <row r="4" spans="1:7" ht="15">
      <c r="A4" s="93"/>
      <c r="C4" s="137"/>
      <c r="D4" s="137"/>
      <c r="E4" s="174"/>
      <c r="F4" s="173"/>
      <c r="G4" s="172"/>
    </row>
    <row r="5" spans="1:7" ht="21.75" customHeight="1">
      <c r="A5" s="1" t="s">
        <v>154</v>
      </c>
      <c r="C5" s="137"/>
      <c r="D5" s="137"/>
      <c r="E5" s="137"/>
      <c r="F5" s="137"/>
      <c r="G5" s="137"/>
    </row>
    <row r="6" spans="1:7" ht="12" customHeight="1">
      <c r="A6" s="93"/>
      <c r="C6" s="137"/>
      <c r="D6" s="137"/>
      <c r="E6" s="171"/>
      <c r="F6" s="171"/>
      <c r="G6" s="171"/>
    </row>
    <row r="7" spans="1:7" ht="15">
      <c r="A7" s="93"/>
      <c r="C7" s="137"/>
      <c r="D7" s="137"/>
      <c r="E7" s="137"/>
      <c r="F7" s="137"/>
      <c r="G7" s="137"/>
    </row>
    <row r="8" spans="1:7" ht="15">
      <c r="A8" s="93"/>
      <c r="C8" s="138"/>
      <c r="D8" s="138"/>
      <c r="E8" s="138" t="s">
        <v>0</v>
      </c>
      <c r="F8" s="138"/>
      <c r="G8" s="138"/>
    </row>
    <row r="9" spans="1:7" ht="12" customHeight="1">
      <c r="A9" s="94"/>
      <c r="B9" s="94"/>
      <c r="C9" s="94"/>
      <c r="D9" s="94"/>
      <c r="E9" s="94"/>
      <c r="F9" s="94"/>
    </row>
    <row r="10" spans="1:7">
      <c r="A10" s="195" t="s">
        <v>153</v>
      </c>
      <c r="B10" s="195"/>
      <c r="C10" s="195"/>
      <c r="D10" s="195"/>
      <c r="E10" s="195"/>
      <c r="F10" s="195"/>
    </row>
    <row r="11" spans="1:7">
      <c r="A11" s="196" t="s">
        <v>80</v>
      </c>
      <c r="B11" s="196"/>
      <c r="C11" s="196"/>
      <c r="D11" s="196"/>
      <c r="E11" s="196"/>
      <c r="F11" s="196"/>
    </row>
    <row r="12" spans="1:7">
      <c r="A12" s="196"/>
      <c r="B12" s="196"/>
      <c r="C12" s="196"/>
      <c r="D12" s="196"/>
      <c r="E12" s="196"/>
      <c r="F12" s="196"/>
    </row>
    <row r="13" spans="1:7">
      <c r="A13" s="166"/>
      <c r="B13" s="166"/>
      <c r="C13" s="166"/>
      <c r="D13" s="166"/>
      <c r="E13" s="166"/>
      <c r="F13" s="166"/>
    </row>
    <row r="14" spans="1:7" s="95" customFormat="1" ht="32.25" customHeight="1">
      <c r="A14" s="170" t="s">
        <v>81</v>
      </c>
    </row>
    <row r="15" spans="1:7" ht="42.75" customHeight="1">
      <c r="A15" s="197" t="s">
        <v>152</v>
      </c>
      <c r="B15" s="198"/>
      <c r="C15" s="198"/>
      <c r="D15" s="198"/>
      <c r="E15" s="198"/>
      <c r="F15" s="198"/>
    </row>
    <row r="16" spans="1:7" ht="39.75" customHeight="1" thickBot="1">
      <c r="A16" s="96" t="s">
        <v>44</v>
      </c>
      <c r="B16" s="97" t="s">
        <v>82</v>
      </c>
      <c r="C16" s="97" t="s">
        <v>83</v>
      </c>
      <c r="D16" s="97" t="s">
        <v>84</v>
      </c>
      <c r="E16" s="96" t="s">
        <v>85</v>
      </c>
      <c r="F16" s="96" t="s">
        <v>86</v>
      </c>
    </row>
    <row r="17" spans="1:7" ht="18" customHeight="1">
      <c r="A17" s="98">
        <v>1</v>
      </c>
      <c r="B17" s="188" t="s">
        <v>87</v>
      </c>
      <c r="C17" s="99" t="s">
        <v>88</v>
      </c>
      <c r="D17" s="191" t="s">
        <v>89</v>
      </c>
      <c r="E17" s="100">
        <f>ROUND(E18*10/100+E18,2)</f>
        <v>89.1</v>
      </c>
      <c r="F17" s="101">
        <f t="shared" ref="F17:F22" si="0">ROUND(E17*1.2,2)</f>
        <v>106.92</v>
      </c>
      <c r="G17" s="102"/>
    </row>
    <row r="18" spans="1:7" ht="15.75">
      <c r="A18" s="103">
        <v>2</v>
      </c>
      <c r="B18" s="189"/>
      <c r="C18" s="103" t="s">
        <v>90</v>
      </c>
      <c r="D18" s="199"/>
      <c r="E18" s="104">
        <v>81</v>
      </c>
      <c r="F18" s="105">
        <f t="shared" si="0"/>
        <v>97.2</v>
      </c>
      <c r="G18" s="102"/>
    </row>
    <row r="19" spans="1:7" ht="16.5" thickBot="1">
      <c r="A19" s="103">
        <v>3</v>
      </c>
      <c r="B19" s="189"/>
      <c r="C19" s="106" t="s">
        <v>91</v>
      </c>
      <c r="D19" s="192"/>
      <c r="E19" s="107">
        <v>63</v>
      </c>
      <c r="F19" s="108">
        <f t="shared" si="0"/>
        <v>75.599999999999994</v>
      </c>
      <c r="G19" s="102"/>
    </row>
    <row r="20" spans="1:7" ht="15.75">
      <c r="A20" s="103">
        <v>4</v>
      </c>
      <c r="B20" s="189"/>
      <c r="C20" s="99" t="s">
        <v>88</v>
      </c>
      <c r="D20" s="191" t="s">
        <v>92</v>
      </c>
      <c r="E20" s="100">
        <f>ROUND(E21*10/100+E21,2)</f>
        <v>125.4</v>
      </c>
      <c r="F20" s="105">
        <f t="shared" si="0"/>
        <v>150.47999999999999</v>
      </c>
      <c r="G20" s="102"/>
    </row>
    <row r="21" spans="1:7" ht="15.75">
      <c r="A21" s="103">
        <v>5</v>
      </c>
      <c r="B21" s="189"/>
      <c r="C21" s="103" t="s">
        <v>90</v>
      </c>
      <c r="D21" s="199"/>
      <c r="E21" s="104">
        <v>114</v>
      </c>
      <c r="F21" s="105">
        <f t="shared" si="0"/>
        <v>136.80000000000001</v>
      </c>
      <c r="G21" s="102"/>
    </row>
    <row r="22" spans="1:7" ht="16.5" thickBot="1">
      <c r="A22" s="106">
        <v>6</v>
      </c>
      <c r="B22" s="190"/>
      <c r="C22" s="106" t="s">
        <v>91</v>
      </c>
      <c r="D22" s="192"/>
      <c r="E22" s="109">
        <v>88.5</v>
      </c>
      <c r="F22" s="108">
        <f t="shared" si="0"/>
        <v>106.2</v>
      </c>
      <c r="G22" s="102"/>
    </row>
    <row r="23" spans="1:7" ht="44.25" customHeight="1" thickBot="1">
      <c r="A23" s="193" t="s">
        <v>93</v>
      </c>
      <c r="B23" s="194"/>
      <c r="C23" s="194"/>
      <c r="D23" s="194"/>
      <c r="E23" s="194"/>
      <c r="F23" s="194"/>
      <c r="G23" s="102"/>
    </row>
    <row r="24" spans="1:7" ht="15.75">
      <c r="A24" s="110">
        <v>7</v>
      </c>
      <c r="B24" s="188" t="s">
        <v>94</v>
      </c>
      <c r="C24" s="99" t="s">
        <v>88</v>
      </c>
      <c r="D24" s="191" t="s">
        <v>89</v>
      </c>
      <c r="E24" s="111">
        <v>81</v>
      </c>
      <c r="F24" s="101">
        <f>ROUND(E24*1.2,2)</f>
        <v>97.2</v>
      </c>
      <c r="G24" s="102"/>
    </row>
    <row r="25" spans="1:7" ht="16.5" thickBot="1">
      <c r="A25" s="103">
        <v>8</v>
      </c>
      <c r="B25" s="189"/>
      <c r="C25" s="106" t="s">
        <v>90</v>
      </c>
      <c r="D25" s="192"/>
      <c r="E25" s="109">
        <v>73</v>
      </c>
      <c r="F25" s="108">
        <f>ROUND(E25*1.2,2)</f>
        <v>87.6</v>
      </c>
      <c r="G25" s="102"/>
    </row>
    <row r="26" spans="1:7" ht="15.75">
      <c r="A26" s="103">
        <v>9</v>
      </c>
      <c r="B26" s="189"/>
      <c r="C26" s="99" t="s">
        <v>88</v>
      </c>
      <c r="D26" s="191" t="s">
        <v>92</v>
      </c>
      <c r="E26" s="111">
        <v>113</v>
      </c>
      <c r="F26" s="101">
        <f>ROUND(E26*1.2,2)</f>
        <v>135.6</v>
      </c>
      <c r="G26" s="102"/>
    </row>
    <row r="27" spans="1:7" ht="16.5" thickBot="1">
      <c r="A27" s="106">
        <v>10</v>
      </c>
      <c r="B27" s="190"/>
      <c r="C27" s="106" t="s">
        <v>90</v>
      </c>
      <c r="D27" s="192"/>
      <c r="E27" s="109">
        <v>103</v>
      </c>
      <c r="F27" s="108">
        <f>ROUND(E27*1.2,2)</f>
        <v>123.6</v>
      </c>
      <c r="G27" s="102"/>
    </row>
    <row r="28" spans="1:7">
      <c r="A28" s="167"/>
      <c r="B28" s="167"/>
      <c r="C28" s="167"/>
      <c r="D28" s="167"/>
      <c r="E28" s="167"/>
      <c r="F28" s="167"/>
      <c r="G28" s="102"/>
    </row>
    <row r="29" spans="1:7" ht="6.75" customHeight="1">
      <c r="A29" s="169"/>
      <c r="B29" s="168"/>
      <c r="C29" s="44"/>
      <c r="D29" s="168"/>
      <c r="E29" s="112"/>
      <c r="F29" s="113"/>
    </row>
    <row r="30" spans="1:7" ht="15.75" customHeight="1">
      <c r="A30" s="169"/>
      <c r="B30" s="183" t="s">
        <v>151</v>
      </c>
      <c r="C30" s="183"/>
      <c r="D30" s="183"/>
      <c r="E30" s="183"/>
      <c r="F30" s="183"/>
    </row>
    <row r="31" spans="1:7" ht="15.75" customHeight="1">
      <c r="A31" s="169"/>
      <c r="B31" s="183"/>
      <c r="C31" s="183"/>
      <c r="D31" s="183"/>
      <c r="E31" s="183"/>
      <c r="F31" s="183"/>
    </row>
    <row r="32" spans="1:7" ht="48" customHeight="1">
      <c r="A32" s="169"/>
      <c r="B32" s="183"/>
      <c r="C32" s="183"/>
      <c r="D32" s="183"/>
      <c r="E32" s="183"/>
      <c r="F32" s="183"/>
    </row>
    <row r="33" spans="1:6" ht="58.5" customHeight="1">
      <c r="A33" s="169"/>
      <c r="B33" s="186" t="s">
        <v>150</v>
      </c>
      <c r="C33" s="186"/>
      <c r="D33" s="186"/>
      <c r="E33" s="186"/>
      <c r="F33" s="186"/>
    </row>
    <row r="34" spans="1:6">
      <c r="A34" s="114"/>
      <c r="B34" s="184"/>
      <c r="C34" s="185"/>
      <c r="D34" s="185"/>
      <c r="E34" s="185"/>
      <c r="F34" s="185"/>
    </row>
    <row r="35" spans="1:6" ht="15.75">
      <c r="A35" s="115"/>
      <c r="B35" s="95" t="s">
        <v>149</v>
      </c>
      <c r="C35" s="116"/>
      <c r="D35" s="116"/>
      <c r="E35" s="95" t="s">
        <v>148</v>
      </c>
      <c r="F35" s="116"/>
    </row>
    <row r="36" spans="1:6" ht="15.75">
      <c r="A36" s="115"/>
    </row>
    <row r="37" spans="1:6" ht="15.75">
      <c r="A37" s="115"/>
    </row>
    <row r="38" spans="1:6">
      <c r="A38" s="117"/>
    </row>
    <row r="39" spans="1:6" ht="15.75">
      <c r="A39" s="118"/>
    </row>
    <row r="40" spans="1:6" ht="15">
      <c r="A40" s="119" t="s">
        <v>95</v>
      </c>
    </row>
  </sheetData>
  <mergeCells count="15">
    <mergeCell ref="E1:F1"/>
    <mergeCell ref="B30:F32"/>
    <mergeCell ref="B34:F34"/>
    <mergeCell ref="B33:F33"/>
    <mergeCell ref="E2:F2"/>
    <mergeCell ref="B24:B27"/>
    <mergeCell ref="D24:D25"/>
    <mergeCell ref="D26:D27"/>
    <mergeCell ref="A23:F23"/>
    <mergeCell ref="A10:F10"/>
    <mergeCell ref="A11:F12"/>
    <mergeCell ref="A15:F15"/>
    <mergeCell ref="D17:D19"/>
    <mergeCell ref="D20:D22"/>
    <mergeCell ref="B17:B22"/>
  </mergeCells>
  <pageMargins left="0.7" right="0.7" top="0.36" bottom="0.3" header="0.3" footer="0.3"/>
  <pageSetup paperSize="9" scale="93" orientation="portrait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5" sqref="A5:C5"/>
    </sheetView>
  </sheetViews>
  <sheetFormatPr defaultRowHeight="12.75"/>
  <cols>
    <col min="2" max="2" width="22.83203125" customWidth="1"/>
    <col min="3" max="3" width="16.33203125" customWidth="1"/>
    <col min="4" max="4" width="15.83203125" customWidth="1"/>
    <col min="5" max="5" width="17.6640625" customWidth="1"/>
  </cols>
  <sheetData>
    <row r="1" spans="1:5" s="133" customFormat="1" ht="18" customHeight="1">
      <c r="A1" s="131"/>
      <c r="B1" s="131"/>
      <c r="C1" s="203" t="s">
        <v>131</v>
      </c>
      <c r="D1" s="203"/>
      <c r="E1" s="203"/>
    </row>
    <row r="2" spans="1:5" s="133" customFormat="1" ht="18" customHeight="1">
      <c r="A2" s="131"/>
      <c r="B2" s="131"/>
      <c r="C2" s="204" t="s">
        <v>132</v>
      </c>
      <c r="D2" s="204"/>
      <c r="E2" s="204"/>
    </row>
    <row r="3" spans="1:5" s="133" customFormat="1" ht="28.5" customHeight="1">
      <c r="A3" s="131"/>
      <c r="B3" s="131"/>
      <c r="C3" s="204"/>
      <c r="D3" s="204"/>
      <c r="E3" s="204"/>
    </row>
    <row r="4" spans="1:5" s="133" customFormat="1" ht="20.45" customHeight="1">
      <c r="A4" s="131"/>
      <c r="B4" s="131"/>
      <c r="C4" s="154"/>
      <c r="D4" s="205" t="s">
        <v>134</v>
      </c>
      <c r="E4" s="205"/>
    </row>
    <row r="5" spans="1:5" s="133" customFormat="1" ht="23.25" customHeight="1">
      <c r="A5" s="206" t="s">
        <v>136</v>
      </c>
      <c r="B5" s="206"/>
      <c r="C5" s="206"/>
      <c r="D5" s="136"/>
      <c r="E5" s="136"/>
    </row>
    <row r="7" spans="1:5" s="133" customFormat="1" ht="21.75" customHeight="1">
      <c r="A7" s="155"/>
      <c r="B7" s="155"/>
      <c r="C7" s="207" t="s">
        <v>122</v>
      </c>
      <c r="D7" s="208"/>
      <c r="E7" s="209"/>
    </row>
    <row r="8" spans="1:5" s="133" customFormat="1" ht="15" customHeight="1">
      <c r="A8" s="155"/>
      <c r="B8" s="155"/>
      <c r="C8" s="146"/>
      <c r="D8" s="147" t="s">
        <v>5</v>
      </c>
      <c r="E8" s="147" t="s">
        <v>6</v>
      </c>
    </row>
    <row r="9" spans="1:5" s="133" customFormat="1" ht="36.75" customHeight="1">
      <c r="A9" s="200" t="s">
        <v>133</v>
      </c>
      <c r="B9" s="201"/>
      <c r="C9" s="146" t="s">
        <v>61</v>
      </c>
      <c r="D9" s="147">
        <v>11</v>
      </c>
      <c r="E9" s="147">
        <f>D9*1.2</f>
        <v>13.2</v>
      </c>
    </row>
    <row r="10" spans="1:5" s="133" customFormat="1" ht="20.25" customHeight="1">
      <c r="A10" s="200" t="s">
        <v>123</v>
      </c>
      <c r="B10" s="201"/>
      <c r="C10" s="146" t="s">
        <v>61</v>
      </c>
      <c r="D10" s="147">
        <v>16.309999999999999</v>
      </c>
      <c r="E10" s="147">
        <f>D10*1.2</f>
        <v>19.571999999999999</v>
      </c>
    </row>
    <row r="11" spans="1:5" s="133" customFormat="1" ht="24.75" customHeight="1">
      <c r="A11" s="200" t="s">
        <v>124</v>
      </c>
      <c r="B11" s="201"/>
      <c r="C11" s="146" t="s">
        <v>61</v>
      </c>
      <c r="D11" s="147">
        <v>5</v>
      </c>
      <c r="E11" s="147">
        <f>D11*1.2</f>
        <v>6</v>
      </c>
    </row>
    <row r="14" spans="1:5" s="159" customFormat="1" ht="20.25" customHeight="1">
      <c r="A14" s="202" t="s">
        <v>120</v>
      </c>
      <c r="B14" s="202"/>
      <c r="C14" s="156"/>
      <c r="D14" s="157"/>
      <c r="E14" s="158" t="s">
        <v>121</v>
      </c>
    </row>
  </sheetData>
  <mergeCells count="9">
    <mergeCell ref="A10:B10"/>
    <mergeCell ref="A11:B11"/>
    <mergeCell ref="A14:B14"/>
    <mergeCell ref="C1:E1"/>
    <mergeCell ref="C2:E3"/>
    <mergeCell ref="D4:E4"/>
    <mergeCell ref="A5:C5"/>
    <mergeCell ref="C7:E7"/>
    <mergeCell ref="A9:B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3"/>
  <sheetViews>
    <sheetView view="pageBreakPreview" topLeftCell="A21" zoomScale="70" zoomScaleNormal="60" zoomScaleSheetLayoutView="70" workbookViewId="0">
      <selection activeCell="D38" sqref="D38"/>
    </sheetView>
  </sheetViews>
  <sheetFormatPr defaultColWidth="10.6640625" defaultRowHeight="18.75"/>
  <cols>
    <col min="1" max="1" width="15" style="153" customWidth="1"/>
    <col min="2" max="2" width="14.6640625" style="133" customWidth="1"/>
    <col min="3" max="3" width="26.1640625" style="133" customWidth="1"/>
    <col min="4" max="4" width="35.33203125" style="152" customWidth="1"/>
    <col min="5" max="5" width="35.83203125" style="133" customWidth="1"/>
    <col min="6" max="12" width="26.5" style="133" customWidth="1"/>
    <col min="13" max="16384" width="10.6640625" style="133"/>
  </cols>
  <sheetData>
    <row r="1" spans="1:6" ht="18" customHeight="1">
      <c r="A1" s="131"/>
      <c r="B1" s="131"/>
      <c r="C1" s="131"/>
      <c r="D1" s="132"/>
      <c r="E1" s="177" t="s">
        <v>131</v>
      </c>
    </row>
    <row r="2" spans="1:6" ht="18" customHeight="1">
      <c r="A2" s="131"/>
      <c r="B2" s="131"/>
      <c r="C2" s="131"/>
      <c r="D2" s="132"/>
      <c r="E2" s="204" t="s">
        <v>132</v>
      </c>
    </row>
    <row r="3" spans="1:6" ht="28.5" customHeight="1">
      <c r="A3" s="131"/>
      <c r="B3" s="131"/>
      <c r="C3" s="131"/>
      <c r="D3" s="134"/>
      <c r="E3" s="204"/>
    </row>
    <row r="4" spans="1:6" ht="20.45" customHeight="1">
      <c r="A4" s="131"/>
      <c r="B4" s="131"/>
      <c r="C4" s="131"/>
      <c r="D4" s="135"/>
      <c r="E4" s="178" t="s">
        <v>158</v>
      </c>
      <c r="F4" s="135"/>
    </row>
    <row r="5" spans="1:6" ht="23.25" customHeight="1">
      <c r="A5" s="206" t="s">
        <v>159</v>
      </c>
      <c r="B5" s="206"/>
      <c r="C5" s="206"/>
      <c r="D5" s="136"/>
      <c r="E5" s="136"/>
    </row>
    <row r="6" spans="1:6" ht="23.25" customHeight="1">
      <c r="A6" s="236" t="s">
        <v>97</v>
      </c>
      <c r="B6" s="236"/>
      <c r="C6" s="236"/>
      <c r="D6" s="236"/>
      <c r="E6" s="236"/>
    </row>
    <row r="7" spans="1:6" ht="23.25" customHeight="1">
      <c r="A7" s="237" t="s">
        <v>98</v>
      </c>
      <c r="B7" s="237"/>
      <c r="C7" s="237"/>
      <c r="D7" s="237"/>
      <c r="E7" s="237"/>
    </row>
    <row r="8" spans="1:6" ht="23.25" customHeight="1">
      <c r="A8" s="238" t="s">
        <v>100</v>
      </c>
      <c r="B8" s="238"/>
      <c r="C8" s="238"/>
      <c r="D8" s="238"/>
      <c r="E8" s="238"/>
    </row>
    <row r="9" spans="1:6" ht="22.5" customHeight="1">
      <c r="A9" s="239" t="s">
        <v>102</v>
      </c>
      <c r="B9" s="239"/>
      <c r="C9" s="239"/>
      <c r="D9" s="239"/>
      <c r="E9" s="239"/>
    </row>
    <row r="10" spans="1:6" ht="21.75" customHeight="1">
      <c r="A10" s="229" t="s">
        <v>103</v>
      </c>
      <c r="B10" s="230"/>
      <c r="C10" s="233" t="s">
        <v>83</v>
      </c>
      <c r="D10" s="139" t="s">
        <v>104</v>
      </c>
      <c r="E10" s="139" t="s">
        <v>104</v>
      </c>
    </row>
    <row r="11" spans="1:6" ht="25.5" customHeight="1">
      <c r="A11" s="231"/>
      <c r="B11" s="232"/>
      <c r="C11" s="234"/>
      <c r="D11" s="140" t="s">
        <v>4</v>
      </c>
      <c r="E11" s="179" t="s">
        <v>3</v>
      </c>
    </row>
    <row r="12" spans="1:6" ht="23.25" customHeight="1">
      <c r="A12" s="221" t="s">
        <v>96</v>
      </c>
      <c r="B12" s="221"/>
      <c r="C12" s="179">
        <v>2</v>
      </c>
      <c r="D12" s="141">
        <v>385</v>
      </c>
      <c r="E12" s="141">
        <v>269.5</v>
      </c>
    </row>
    <row r="13" spans="1:6" ht="27" customHeight="1">
      <c r="A13" s="221"/>
      <c r="B13" s="221"/>
      <c r="C13" s="179">
        <v>3</v>
      </c>
      <c r="D13" s="141">
        <v>308</v>
      </c>
      <c r="E13" s="141">
        <v>215.6</v>
      </c>
    </row>
    <row r="14" spans="1:6" ht="26.25" customHeight="1">
      <c r="A14" s="221" t="s">
        <v>105</v>
      </c>
      <c r="B14" s="221"/>
      <c r="C14" s="179">
        <v>2</v>
      </c>
      <c r="D14" s="141">
        <v>350</v>
      </c>
      <c r="E14" s="141">
        <v>245</v>
      </c>
    </row>
    <row r="15" spans="1:6" ht="21" customHeight="1">
      <c r="A15" s="221"/>
      <c r="B15" s="221"/>
      <c r="C15" s="179">
        <v>3</v>
      </c>
      <c r="D15" s="141">
        <v>280</v>
      </c>
      <c r="E15" s="141">
        <v>196</v>
      </c>
    </row>
    <row r="16" spans="1:6" ht="24.75" customHeight="1">
      <c r="A16" s="221" t="s">
        <v>99</v>
      </c>
      <c r="B16" s="221"/>
      <c r="C16" s="179">
        <v>2</v>
      </c>
      <c r="D16" s="141">
        <v>420</v>
      </c>
      <c r="E16" s="141">
        <v>294</v>
      </c>
    </row>
    <row r="17" spans="1:5" ht="24.75" customHeight="1">
      <c r="A17" s="221"/>
      <c r="B17" s="221"/>
      <c r="C17" s="179">
        <v>3</v>
      </c>
      <c r="D17" s="141">
        <v>336</v>
      </c>
      <c r="E17" s="141">
        <v>235.2</v>
      </c>
    </row>
    <row r="18" spans="1:5" ht="24.75" customHeight="1">
      <c r="A18" s="221" t="s">
        <v>101</v>
      </c>
      <c r="B18" s="221"/>
      <c r="C18" s="179">
        <v>2</v>
      </c>
      <c r="D18" s="141">
        <v>455</v>
      </c>
      <c r="E18" s="141">
        <v>318.5</v>
      </c>
    </row>
    <row r="19" spans="1:5" ht="24.75" customHeight="1">
      <c r="A19" s="221"/>
      <c r="B19" s="221"/>
      <c r="C19" s="179">
        <v>3</v>
      </c>
      <c r="D19" s="141">
        <v>364</v>
      </c>
      <c r="E19" s="141">
        <v>254.8</v>
      </c>
    </row>
    <row r="20" spans="1:5" ht="24.75" customHeight="1">
      <c r="A20" s="227" t="s">
        <v>106</v>
      </c>
      <c r="B20" s="227"/>
      <c r="C20" s="227"/>
      <c r="D20" s="227"/>
      <c r="E20" s="227"/>
    </row>
    <row r="21" spans="1:5" ht="24.75" customHeight="1">
      <c r="A21" s="228" t="s">
        <v>107</v>
      </c>
      <c r="B21" s="228"/>
      <c r="C21" s="228"/>
      <c r="D21" s="228"/>
      <c r="E21" s="228"/>
    </row>
    <row r="22" spans="1:5" ht="24.75" customHeight="1">
      <c r="A22" s="229" t="s">
        <v>103</v>
      </c>
      <c r="B22" s="230"/>
      <c r="C22" s="233" t="s">
        <v>83</v>
      </c>
      <c r="D22" s="139" t="s">
        <v>104</v>
      </c>
      <c r="E22" s="139" t="s">
        <v>104</v>
      </c>
    </row>
    <row r="23" spans="1:5" ht="33" customHeight="1">
      <c r="A23" s="231"/>
      <c r="B23" s="232"/>
      <c r="C23" s="234"/>
      <c r="D23" s="140" t="s">
        <v>4</v>
      </c>
      <c r="E23" s="179" t="s">
        <v>3</v>
      </c>
    </row>
    <row r="24" spans="1:5" ht="37.5" customHeight="1">
      <c r="A24" s="221" t="s">
        <v>96</v>
      </c>
      <c r="B24" s="221"/>
      <c r="C24" s="179">
        <v>2</v>
      </c>
      <c r="D24" s="141">
        <v>308</v>
      </c>
      <c r="E24" s="141">
        <v>215.6</v>
      </c>
    </row>
    <row r="25" spans="1:5" s="142" customFormat="1" ht="30.75" customHeight="1">
      <c r="A25" s="221"/>
      <c r="B25" s="221"/>
      <c r="C25" s="179">
        <v>3</v>
      </c>
      <c r="D25" s="141">
        <v>246.4</v>
      </c>
      <c r="E25" s="141">
        <v>172.48</v>
      </c>
    </row>
    <row r="26" spans="1:5" ht="32.25" customHeight="1">
      <c r="A26" s="221" t="s">
        <v>105</v>
      </c>
      <c r="B26" s="221"/>
      <c r="C26" s="179">
        <v>2</v>
      </c>
      <c r="D26" s="141">
        <v>280</v>
      </c>
      <c r="E26" s="141">
        <v>196</v>
      </c>
    </row>
    <row r="27" spans="1:5" ht="33.75" customHeight="1">
      <c r="A27" s="221"/>
      <c r="B27" s="221"/>
      <c r="C27" s="179">
        <v>3</v>
      </c>
      <c r="D27" s="141">
        <v>224</v>
      </c>
      <c r="E27" s="141">
        <v>156.80000000000001</v>
      </c>
    </row>
    <row r="28" spans="1:5" ht="30.75" customHeight="1">
      <c r="A28" s="221" t="s">
        <v>99</v>
      </c>
      <c r="B28" s="221"/>
      <c r="C28" s="179">
        <v>2</v>
      </c>
      <c r="D28" s="141">
        <v>336</v>
      </c>
      <c r="E28" s="141">
        <v>235.2</v>
      </c>
    </row>
    <row r="29" spans="1:5" ht="27.75" customHeight="1">
      <c r="A29" s="221"/>
      <c r="B29" s="221"/>
      <c r="C29" s="179">
        <v>3</v>
      </c>
      <c r="D29" s="141">
        <v>268.8</v>
      </c>
      <c r="E29" s="141">
        <v>188.16</v>
      </c>
    </row>
    <row r="30" spans="1:5" ht="27.75" customHeight="1">
      <c r="A30" s="221" t="s">
        <v>101</v>
      </c>
      <c r="B30" s="221"/>
      <c r="C30" s="179">
        <v>2</v>
      </c>
      <c r="D30" s="141">
        <v>364</v>
      </c>
      <c r="E30" s="141">
        <v>254.8</v>
      </c>
    </row>
    <row r="31" spans="1:5" ht="27.75" customHeight="1">
      <c r="A31" s="221"/>
      <c r="B31" s="221"/>
      <c r="C31" s="179">
        <v>3</v>
      </c>
      <c r="D31" s="141">
        <v>291.2</v>
      </c>
      <c r="E31" s="141">
        <v>203.84</v>
      </c>
    </row>
    <row r="32" spans="1:5" ht="27.75" customHeight="1">
      <c r="A32" s="131"/>
      <c r="B32" s="131"/>
      <c r="C32" s="131"/>
      <c r="D32" s="131"/>
      <c r="E32" s="131"/>
    </row>
    <row r="33" spans="1:5" ht="18.75" hidden="1" customHeight="1">
      <c r="A33" s="235" t="s">
        <v>108</v>
      </c>
      <c r="B33" s="235"/>
      <c r="C33" s="235"/>
      <c r="D33" s="235"/>
      <c r="E33" s="235"/>
    </row>
    <row r="34" spans="1:5" ht="37.5" customHeight="1">
      <c r="A34" s="229" t="s">
        <v>103</v>
      </c>
      <c r="B34" s="230"/>
      <c r="C34" s="233" t="s">
        <v>83</v>
      </c>
      <c r="D34" s="139" t="s">
        <v>104</v>
      </c>
      <c r="E34" s="139" t="s">
        <v>104</v>
      </c>
    </row>
    <row r="35" spans="1:5" ht="33" customHeight="1">
      <c r="A35" s="231"/>
      <c r="B35" s="232"/>
      <c r="C35" s="234"/>
      <c r="D35" s="140" t="s">
        <v>4</v>
      </c>
      <c r="E35" s="179" t="s">
        <v>3</v>
      </c>
    </row>
    <row r="36" spans="1:5" ht="27" customHeight="1">
      <c r="A36" s="221" t="s">
        <v>96</v>
      </c>
      <c r="B36" s="221"/>
      <c r="C36" s="179">
        <v>2</v>
      </c>
      <c r="D36" s="141">
        <v>246.4</v>
      </c>
      <c r="E36" s="141">
        <v>172.48</v>
      </c>
    </row>
    <row r="37" spans="1:5" ht="27" customHeight="1">
      <c r="A37" s="221"/>
      <c r="B37" s="221"/>
      <c r="C37" s="179">
        <v>3</v>
      </c>
      <c r="D37" s="141">
        <v>197.12</v>
      </c>
      <c r="E37" s="141">
        <v>137.97999999999999</v>
      </c>
    </row>
    <row r="38" spans="1:5" ht="27" customHeight="1">
      <c r="A38" s="221" t="s">
        <v>105</v>
      </c>
      <c r="B38" s="221"/>
      <c r="C38" s="179">
        <v>2</v>
      </c>
      <c r="D38" s="141">
        <v>224</v>
      </c>
      <c r="E38" s="141">
        <v>156.80000000000001</v>
      </c>
    </row>
    <row r="39" spans="1:5" ht="27" customHeight="1">
      <c r="A39" s="221"/>
      <c r="B39" s="221"/>
      <c r="C39" s="179">
        <v>3</v>
      </c>
      <c r="D39" s="141">
        <v>179.2</v>
      </c>
      <c r="E39" s="141">
        <v>125.44</v>
      </c>
    </row>
    <row r="40" spans="1:5" ht="26.25" customHeight="1">
      <c r="A40" s="221" t="s">
        <v>99</v>
      </c>
      <c r="B40" s="221"/>
      <c r="C40" s="179">
        <v>2</v>
      </c>
      <c r="D40" s="141">
        <v>268.8</v>
      </c>
      <c r="E40" s="141">
        <v>188.16</v>
      </c>
    </row>
    <row r="41" spans="1:5" ht="27" customHeight="1">
      <c r="A41" s="222"/>
      <c r="B41" s="222"/>
      <c r="C41" s="179">
        <v>3</v>
      </c>
      <c r="D41" s="141">
        <v>215.04</v>
      </c>
      <c r="E41" s="141">
        <v>150.53</v>
      </c>
    </row>
    <row r="42" spans="1:5" ht="27" customHeight="1">
      <c r="A42" s="221" t="s">
        <v>101</v>
      </c>
      <c r="B42" s="221"/>
      <c r="C42" s="143">
        <v>2</v>
      </c>
      <c r="D42" s="141">
        <v>291.2</v>
      </c>
      <c r="E42" s="141">
        <v>203.84</v>
      </c>
    </row>
    <row r="43" spans="1:5" ht="27" customHeight="1">
      <c r="A43" s="221"/>
      <c r="B43" s="221"/>
      <c r="C43" s="143">
        <v>3</v>
      </c>
      <c r="D43" s="141">
        <v>232.96</v>
      </c>
      <c r="E43" s="141">
        <v>163.07</v>
      </c>
    </row>
    <row r="44" spans="1:5" ht="27" customHeight="1">
      <c r="A44" s="221"/>
      <c r="B44" s="221"/>
      <c r="C44" s="143">
        <v>4</v>
      </c>
      <c r="D44" s="141">
        <f>D42*$K$8</f>
        <v>0</v>
      </c>
      <c r="E44" s="141">
        <f>E42*$K$8</f>
        <v>0</v>
      </c>
    </row>
    <row r="45" spans="1:5" ht="18.75" hidden="1" customHeight="1">
      <c r="A45" s="223"/>
      <c r="B45" s="224"/>
      <c r="C45" s="179">
        <v>4</v>
      </c>
      <c r="D45" s="141" t="e">
        <f>#REF!*$K$8</f>
        <v>#REF!</v>
      </c>
      <c r="E45" s="141" t="e">
        <f>#REF!*$K$8</f>
        <v>#REF!</v>
      </c>
    </row>
    <row r="46" spans="1:5" ht="18.75" hidden="1" customHeight="1">
      <c r="A46" s="225" t="s">
        <v>109</v>
      </c>
      <c r="B46" s="225"/>
      <c r="C46" s="225"/>
      <c r="D46" s="225"/>
      <c r="E46" s="225"/>
    </row>
    <row r="47" spans="1:5" ht="18.75" hidden="1" customHeight="1">
      <c r="A47" s="226" t="s">
        <v>0</v>
      </c>
      <c r="B47" s="226"/>
      <c r="C47" s="226"/>
      <c r="D47" s="226"/>
      <c r="E47" s="226"/>
    </row>
    <row r="48" spans="1:5" ht="18.75" hidden="1" customHeight="1">
      <c r="A48" s="214" t="s">
        <v>112</v>
      </c>
      <c r="B48" s="214"/>
      <c r="C48" s="214"/>
      <c r="D48" s="214"/>
      <c r="E48" s="214"/>
    </row>
    <row r="49" spans="1:8" ht="18.75" hidden="1" customHeight="1">
      <c r="A49" s="215" t="s">
        <v>114</v>
      </c>
      <c r="B49" s="216"/>
      <c r="C49" s="201" t="s">
        <v>115</v>
      </c>
      <c r="D49" s="219"/>
      <c r="E49" s="220"/>
    </row>
    <row r="50" spans="1:8" ht="18.75" hidden="1" customHeight="1">
      <c r="A50" s="217"/>
      <c r="B50" s="218"/>
      <c r="C50" s="176" t="s">
        <v>116</v>
      </c>
      <c r="D50" s="176" t="s">
        <v>117</v>
      </c>
      <c r="E50" s="180" t="s">
        <v>118</v>
      </c>
    </row>
    <row r="51" spans="1:8" ht="18.75" hidden="1" customHeight="1">
      <c r="A51" s="201" t="s">
        <v>110</v>
      </c>
      <c r="B51" s="220"/>
      <c r="C51" s="176">
        <f>D51*1.2</f>
        <v>655.19999999999993</v>
      </c>
      <c r="D51" s="144">
        <f>D18*1.2</f>
        <v>546</v>
      </c>
      <c r="E51" s="145">
        <f>D51*0.8</f>
        <v>436.8</v>
      </c>
    </row>
    <row r="52" spans="1:8" ht="18.75" hidden="1" customHeight="1">
      <c r="A52" s="201" t="s">
        <v>111</v>
      </c>
      <c r="B52" s="220"/>
      <c r="C52" s="146">
        <f>D52*1.2</f>
        <v>720.72</v>
      </c>
      <c r="D52" s="147">
        <f>D51*1.1</f>
        <v>600.6</v>
      </c>
      <c r="E52" s="145">
        <f>D52*0.8</f>
        <v>480.48</v>
      </c>
    </row>
    <row r="53" spans="1:8" ht="18.75" hidden="1" customHeight="1">
      <c r="A53" s="201" t="s">
        <v>113</v>
      </c>
      <c r="B53" s="220"/>
      <c r="C53" s="146">
        <f>D53*1.2</f>
        <v>786.2399999999999</v>
      </c>
      <c r="D53" s="147">
        <f>D51*1.2</f>
        <v>655.19999999999993</v>
      </c>
      <c r="E53" s="145">
        <f>D53*0.8</f>
        <v>524.16</v>
      </c>
    </row>
    <row r="54" spans="1:8" ht="18.75" hidden="1" customHeight="1">
      <c r="A54" s="212" t="s">
        <v>119</v>
      </c>
      <c r="B54" s="212"/>
      <c r="C54" s="212"/>
      <c r="D54" s="212"/>
      <c r="E54" s="212"/>
    </row>
    <row r="55" spans="1:8" ht="18.75" hidden="1" customHeight="1">
      <c r="A55" s="213" t="s">
        <v>0</v>
      </c>
      <c r="B55" s="213"/>
      <c r="C55" s="213"/>
      <c r="D55" s="213"/>
      <c r="E55" s="213"/>
    </row>
    <row r="56" spans="1:8" ht="18.75" hidden="1" customHeight="1">
      <c r="A56" s="214" t="s">
        <v>112</v>
      </c>
      <c r="B56" s="214"/>
      <c r="C56" s="214"/>
      <c r="D56" s="214"/>
      <c r="E56" s="214"/>
    </row>
    <row r="57" spans="1:8" ht="18.75" hidden="1" customHeight="1">
      <c r="A57" s="215" t="s">
        <v>114</v>
      </c>
      <c r="B57" s="216"/>
      <c r="C57" s="201" t="s">
        <v>115</v>
      </c>
      <c r="D57" s="219"/>
      <c r="E57" s="220"/>
    </row>
    <row r="58" spans="1:8" ht="18.75" hidden="1" customHeight="1">
      <c r="A58" s="217"/>
      <c r="B58" s="218"/>
      <c r="C58" s="176" t="s">
        <v>116</v>
      </c>
      <c r="D58" s="176" t="s">
        <v>117</v>
      </c>
      <c r="E58" s="180" t="s">
        <v>118</v>
      </c>
    </row>
    <row r="59" spans="1:8" ht="18.75" hidden="1" customHeight="1">
      <c r="A59" s="201" t="s">
        <v>110</v>
      </c>
      <c r="B59" s="220"/>
      <c r="C59" s="148">
        <f>D59*1.2</f>
        <v>600.6</v>
      </c>
      <c r="D59" s="149">
        <f>D18*1.1</f>
        <v>500.50000000000006</v>
      </c>
      <c r="E59" s="150">
        <f>D59*0.8</f>
        <v>400.40000000000009</v>
      </c>
    </row>
    <row r="60" spans="1:8" ht="18.75" hidden="1" customHeight="1"/>
    <row r="61" spans="1:8">
      <c r="A61" s="210" t="s">
        <v>160</v>
      </c>
      <c r="B61" s="210"/>
      <c r="C61" s="210"/>
      <c r="D61" s="210"/>
      <c r="E61" s="210"/>
    </row>
    <row r="62" spans="1:8" ht="58.5" customHeight="1">
      <c r="A62" s="210"/>
      <c r="B62" s="210"/>
      <c r="C62" s="210"/>
      <c r="D62" s="210"/>
      <c r="E62" s="210"/>
    </row>
    <row r="63" spans="1:8" ht="25.5" customHeight="1">
      <c r="A63" s="333" t="s">
        <v>161</v>
      </c>
      <c r="B63" s="333"/>
      <c r="C63" s="333"/>
      <c r="D63" s="333"/>
      <c r="E63" s="333"/>
      <c r="F63" s="151"/>
      <c r="G63" s="151"/>
      <c r="H63" s="151"/>
    </row>
    <row r="64" spans="1:8" ht="25.5" customHeight="1">
      <c r="A64" s="334" t="s">
        <v>162</v>
      </c>
      <c r="B64" s="334"/>
      <c r="C64" s="334"/>
      <c r="D64" s="334"/>
      <c r="E64" s="334"/>
      <c r="F64" s="151"/>
      <c r="G64" s="151"/>
      <c r="H64" s="151"/>
    </row>
    <row r="65" spans="1:5">
      <c r="A65" s="335" t="s">
        <v>163</v>
      </c>
      <c r="B65" s="335"/>
      <c r="C65" s="335"/>
      <c r="D65" s="335"/>
      <c r="E65" s="335"/>
    </row>
    <row r="66" spans="1:5" ht="18.75" customHeight="1">
      <c r="A66" s="336" t="s">
        <v>164</v>
      </c>
      <c r="B66" s="336"/>
      <c r="C66" s="336"/>
      <c r="D66" s="336"/>
      <c r="E66" s="336"/>
    </row>
    <row r="67" spans="1:5">
      <c r="A67" s="337" t="s">
        <v>0</v>
      </c>
      <c r="B67" s="337"/>
      <c r="C67" s="337"/>
      <c r="D67" s="337"/>
      <c r="E67" s="337"/>
    </row>
    <row r="68" spans="1:5">
      <c r="A68" s="338" t="s">
        <v>103</v>
      </c>
      <c r="B68" s="338"/>
      <c r="C68" s="338" t="s">
        <v>83</v>
      </c>
      <c r="D68" s="139" t="s">
        <v>104</v>
      </c>
      <c r="E68" s="139" t="s">
        <v>104</v>
      </c>
    </row>
    <row r="69" spans="1:5">
      <c r="A69" s="338"/>
      <c r="B69" s="338"/>
      <c r="C69" s="338"/>
      <c r="D69" s="339" t="s">
        <v>4</v>
      </c>
      <c r="E69" s="340" t="s">
        <v>3</v>
      </c>
    </row>
    <row r="70" spans="1:5">
      <c r="A70" s="338" t="s">
        <v>96</v>
      </c>
      <c r="B70" s="338"/>
      <c r="C70" s="340">
        <v>2</v>
      </c>
      <c r="D70" s="341">
        <v>275</v>
      </c>
      <c r="E70" s="341">
        <v>192.5</v>
      </c>
    </row>
    <row r="71" spans="1:5">
      <c r="A71" s="338"/>
      <c r="B71" s="338"/>
      <c r="C71" s="340">
        <v>3</v>
      </c>
      <c r="D71" s="341">
        <v>220</v>
      </c>
      <c r="E71" s="341">
        <v>154</v>
      </c>
    </row>
    <row r="72" spans="1:5">
      <c r="A72" s="338"/>
      <c r="B72" s="338"/>
      <c r="C72" s="340">
        <v>4</v>
      </c>
      <c r="D72" s="341">
        <v>168</v>
      </c>
      <c r="E72" s="341">
        <v>120</v>
      </c>
    </row>
    <row r="73" spans="1:5">
      <c r="A73" s="338" t="s">
        <v>165</v>
      </c>
      <c r="B73" s="338"/>
      <c r="C73" s="340">
        <v>2</v>
      </c>
      <c r="D73" s="341">
        <v>250</v>
      </c>
      <c r="E73" s="341">
        <v>175</v>
      </c>
    </row>
    <row r="74" spans="1:5">
      <c r="A74" s="338"/>
      <c r="B74" s="338"/>
      <c r="C74" s="340">
        <v>3</v>
      </c>
      <c r="D74" s="341">
        <v>200</v>
      </c>
      <c r="E74" s="341">
        <v>140</v>
      </c>
    </row>
    <row r="75" spans="1:5">
      <c r="A75" s="338"/>
      <c r="B75" s="338"/>
      <c r="C75" s="340">
        <v>4</v>
      </c>
      <c r="D75" s="341">
        <v>168</v>
      </c>
      <c r="E75" s="341">
        <v>120</v>
      </c>
    </row>
    <row r="76" spans="1:5">
      <c r="A76" s="338" t="s">
        <v>99</v>
      </c>
      <c r="B76" s="338"/>
      <c r="C76" s="340">
        <v>2</v>
      </c>
      <c r="D76" s="341">
        <v>300</v>
      </c>
      <c r="E76" s="341">
        <v>200</v>
      </c>
    </row>
    <row r="77" spans="1:5">
      <c r="A77" s="338"/>
      <c r="B77" s="338"/>
      <c r="C77" s="340">
        <v>3</v>
      </c>
      <c r="D77" s="341">
        <v>240</v>
      </c>
      <c r="E77" s="341">
        <v>168</v>
      </c>
    </row>
    <row r="78" spans="1:5">
      <c r="A78" s="338"/>
      <c r="B78" s="338"/>
      <c r="C78" s="340">
        <v>4</v>
      </c>
      <c r="D78" s="341">
        <v>168</v>
      </c>
      <c r="E78" s="341">
        <v>120</v>
      </c>
    </row>
    <row r="79" spans="1:5">
      <c r="A79" s="338" t="s">
        <v>166</v>
      </c>
      <c r="B79" s="338"/>
      <c r="C79" s="340">
        <v>2</v>
      </c>
      <c r="D79" s="341">
        <v>325</v>
      </c>
      <c r="E79" s="341">
        <v>200</v>
      </c>
    </row>
    <row r="80" spans="1:5">
      <c r="A80" s="338"/>
      <c r="B80" s="338"/>
      <c r="C80" s="340">
        <v>3</v>
      </c>
      <c r="D80" s="341">
        <v>260</v>
      </c>
      <c r="E80" s="341">
        <v>182</v>
      </c>
    </row>
    <row r="81" spans="1:5">
      <c r="A81" s="338"/>
      <c r="B81" s="338"/>
      <c r="C81" s="340">
        <v>4</v>
      </c>
      <c r="D81" s="341">
        <v>168</v>
      </c>
      <c r="E81" s="341">
        <v>120</v>
      </c>
    </row>
    <row r="82" spans="1:5">
      <c r="A82" s="181"/>
      <c r="B82" s="181"/>
      <c r="C82" s="181"/>
      <c r="D82" s="181"/>
      <c r="E82" s="181"/>
    </row>
    <row r="83" spans="1:5">
      <c r="A83" s="211" t="s">
        <v>120</v>
      </c>
      <c r="B83" s="211"/>
      <c r="E83" s="131" t="s">
        <v>121</v>
      </c>
    </row>
  </sheetData>
  <mergeCells count="55">
    <mergeCell ref="A76:B78"/>
    <mergeCell ref="A79:B81"/>
    <mergeCell ref="A83:B83"/>
    <mergeCell ref="A67:E67"/>
    <mergeCell ref="A68:B69"/>
    <mergeCell ref="C68:C69"/>
    <mergeCell ref="A70:B72"/>
    <mergeCell ref="A73:B75"/>
    <mergeCell ref="A54:E54"/>
    <mergeCell ref="A57:B58"/>
    <mergeCell ref="C57:E57"/>
    <mergeCell ref="A59:B59"/>
    <mergeCell ref="A61:E62"/>
    <mergeCell ref="A36:B37"/>
    <mergeCell ref="A38:B39"/>
    <mergeCell ref="A40:B41"/>
    <mergeCell ref="A42:B44"/>
    <mergeCell ref="A45:B45"/>
    <mergeCell ref="A28:B29"/>
    <mergeCell ref="A30:B31"/>
    <mergeCell ref="A33:E33"/>
    <mergeCell ref="A34:B35"/>
    <mergeCell ref="C34:C35"/>
    <mergeCell ref="A12:B13"/>
    <mergeCell ref="A14:B15"/>
    <mergeCell ref="A16:B17"/>
    <mergeCell ref="A18:B19"/>
    <mergeCell ref="A20:E20"/>
    <mergeCell ref="E2:E3"/>
    <mergeCell ref="A7:E7"/>
    <mergeCell ref="A8:E8"/>
    <mergeCell ref="A9:E9"/>
    <mergeCell ref="A5:C5"/>
    <mergeCell ref="A6:E6"/>
    <mergeCell ref="A10:B11"/>
    <mergeCell ref="C10:C11"/>
    <mergeCell ref="A21:E21"/>
    <mergeCell ref="A22:B23"/>
    <mergeCell ref="C22:C23"/>
    <mergeCell ref="A24:B25"/>
    <mergeCell ref="A26:B27"/>
    <mergeCell ref="A47:E47"/>
    <mergeCell ref="A48:E48"/>
    <mergeCell ref="A52:B52"/>
    <mergeCell ref="A53:B53"/>
    <mergeCell ref="A46:E46"/>
    <mergeCell ref="A49:B50"/>
    <mergeCell ref="C49:E49"/>
    <mergeCell ref="A51:B51"/>
    <mergeCell ref="A55:E55"/>
    <mergeCell ref="A56:E56"/>
    <mergeCell ref="A63:E63"/>
    <mergeCell ref="A64:E64"/>
    <mergeCell ref="A65:E65"/>
    <mergeCell ref="A66:E66"/>
  </mergeCells>
  <printOptions horizontalCentered="1"/>
  <pageMargins left="0" right="0.19685039370078741" top="0.19685039370078741" bottom="0.19685039370078741" header="0.19685039370078741" footer="0.19685039370078741"/>
  <pageSetup paperSize="9" scale="49" fitToWidth="0" fitToHeight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45"/>
  <sheetViews>
    <sheetView zoomScale="70" zoomScaleNormal="70" workbookViewId="0">
      <selection activeCell="G7" sqref="G7"/>
    </sheetView>
  </sheetViews>
  <sheetFormatPr defaultRowHeight="12.75"/>
  <cols>
    <col min="2" max="2" width="28.33203125" customWidth="1"/>
    <col min="4" max="4" width="12.33203125" customWidth="1"/>
    <col min="5" max="5" width="20.33203125" customWidth="1"/>
    <col min="6" max="6" width="20.5" customWidth="1"/>
    <col min="7" max="7" width="19.5" customWidth="1"/>
    <col min="8" max="8" width="20" customWidth="1"/>
  </cols>
  <sheetData>
    <row r="2" spans="1:9" ht="20.25" customHeight="1">
      <c r="F2" s="299" t="s">
        <v>125</v>
      </c>
      <c r="G2" s="299"/>
      <c r="H2" s="299"/>
      <c r="I2" s="120"/>
    </row>
    <row r="3" spans="1:9" ht="21.75" customHeight="1">
      <c r="F3" s="299" t="s">
        <v>135</v>
      </c>
      <c r="G3" s="299"/>
      <c r="H3" s="299"/>
      <c r="I3" s="120"/>
    </row>
    <row r="4" spans="1:9" ht="19.5" thickBot="1">
      <c r="B4" s="121" t="s">
        <v>126</v>
      </c>
    </row>
    <row r="5" spans="1:9" ht="15" customHeight="1">
      <c r="A5" s="294" t="s">
        <v>44</v>
      </c>
      <c r="B5" s="291" t="s">
        <v>54</v>
      </c>
      <c r="C5" s="294" t="s">
        <v>53</v>
      </c>
      <c r="D5" s="294" t="s">
        <v>72</v>
      </c>
      <c r="E5" s="294" t="s">
        <v>73</v>
      </c>
      <c r="F5" s="294" t="s">
        <v>74</v>
      </c>
      <c r="G5" s="294" t="s">
        <v>75</v>
      </c>
      <c r="H5" s="294" t="s">
        <v>76</v>
      </c>
      <c r="I5" s="122"/>
    </row>
    <row r="6" spans="1:9" ht="37.5" customHeight="1" thickBot="1">
      <c r="A6" s="298"/>
      <c r="B6" s="293"/>
      <c r="C6" s="298"/>
      <c r="D6" s="296"/>
      <c r="E6" s="296"/>
      <c r="F6" s="298"/>
      <c r="G6" s="298"/>
      <c r="H6" s="298"/>
      <c r="I6" s="122"/>
    </row>
    <row r="7" spans="1:9" ht="15" customHeight="1" thickBot="1">
      <c r="A7" s="291">
        <v>1</v>
      </c>
      <c r="B7" s="294" t="s">
        <v>77</v>
      </c>
      <c r="C7" s="123" t="s">
        <v>51</v>
      </c>
      <c r="D7" s="123">
        <v>8.7899999999999991</v>
      </c>
      <c r="E7" s="123">
        <v>11.86</v>
      </c>
      <c r="F7" s="123">
        <v>17.28</v>
      </c>
      <c r="G7" s="123">
        <v>23.53</v>
      </c>
      <c r="H7" s="124">
        <v>30.1</v>
      </c>
      <c r="I7" s="122"/>
    </row>
    <row r="8" spans="1:9" ht="15" customHeight="1" thickBot="1">
      <c r="A8" s="292"/>
      <c r="B8" s="295"/>
      <c r="C8" s="123" t="s">
        <v>50</v>
      </c>
      <c r="D8" s="123">
        <v>8.4700000000000006</v>
      </c>
      <c r="E8" s="123">
        <v>11.55</v>
      </c>
      <c r="F8" s="123">
        <v>16.97</v>
      </c>
      <c r="G8" s="123">
        <v>23.22</v>
      </c>
      <c r="H8" s="123">
        <v>29.78</v>
      </c>
      <c r="I8" s="122"/>
    </row>
    <row r="9" spans="1:9" ht="15" customHeight="1" thickBot="1">
      <c r="A9" s="293"/>
      <c r="B9" s="296"/>
      <c r="C9" s="123" t="s">
        <v>52</v>
      </c>
      <c r="D9" s="123">
        <v>8.16</v>
      </c>
      <c r="E9" s="123">
        <v>11.23</v>
      </c>
      <c r="F9" s="123">
        <v>16.66</v>
      </c>
      <c r="G9" s="123">
        <v>22.91</v>
      </c>
      <c r="H9" s="123">
        <v>29.47</v>
      </c>
      <c r="I9" s="122"/>
    </row>
    <row r="10" spans="1:9" ht="15" customHeight="1" thickBot="1">
      <c r="A10" s="291">
        <v>2</v>
      </c>
      <c r="B10" s="297" t="s">
        <v>78</v>
      </c>
      <c r="C10" s="123" t="s">
        <v>51</v>
      </c>
      <c r="D10" s="123">
        <v>9.51</v>
      </c>
      <c r="E10" s="123">
        <v>13.19</v>
      </c>
      <c r="F10" s="123">
        <v>18.88</v>
      </c>
      <c r="G10" s="123">
        <v>24.63</v>
      </c>
      <c r="H10" s="123">
        <v>21.11</v>
      </c>
      <c r="I10" s="122"/>
    </row>
    <row r="11" spans="1:9" ht="15" customHeight="1" thickBot="1">
      <c r="A11" s="292"/>
      <c r="B11" s="295"/>
      <c r="C11" s="123" t="s">
        <v>50</v>
      </c>
      <c r="D11" s="124">
        <v>9.1999999999999993</v>
      </c>
      <c r="E11" s="123">
        <v>12.87</v>
      </c>
      <c r="F11" s="123">
        <v>18.57</v>
      </c>
      <c r="G11" s="123">
        <v>24.32</v>
      </c>
      <c r="H11" s="123">
        <v>30.8</v>
      </c>
      <c r="I11" s="122"/>
    </row>
    <row r="12" spans="1:9" ht="15" customHeight="1" thickBot="1">
      <c r="A12" s="293"/>
      <c r="B12" s="296"/>
      <c r="C12" s="123" t="s">
        <v>52</v>
      </c>
      <c r="D12" s="124">
        <v>8.8800000000000008</v>
      </c>
      <c r="E12" s="123">
        <v>12.56</v>
      </c>
      <c r="F12" s="123">
        <v>18.260000000000002</v>
      </c>
      <c r="G12" s="124">
        <v>24</v>
      </c>
      <c r="H12" s="123">
        <v>30.48</v>
      </c>
      <c r="I12" s="122"/>
    </row>
    <row r="13" spans="1:9" ht="15" customHeight="1" thickBot="1">
      <c r="A13" s="291">
        <v>3</v>
      </c>
      <c r="B13" s="297" t="s">
        <v>79</v>
      </c>
      <c r="C13" s="123" t="s">
        <v>51</v>
      </c>
      <c r="D13" s="124">
        <v>8.0500000000000007</v>
      </c>
      <c r="E13" s="123">
        <v>11.59</v>
      </c>
      <c r="F13" s="123">
        <v>16.41</v>
      </c>
      <c r="G13" s="123">
        <v>21.95</v>
      </c>
      <c r="H13" s="123">
        <v>28.33</v>
      </c>
      <c r="I13" s="122"/>
    </row>
    <row r="14" spans="1:9" ht="15" customHeight="1" thickBot="1">
      <c r="A14" s="292"/>
      <c r="B14" s="295"/>
      <c r="C14" s="123" t="s">
        <v>50</v>
      </c>
      <c r="D14" s="124">
        <v>7.7</v>
      </c>
      <c r="E14" s="123">
        <v>11.27</v>
      </c>
      <c r="F14" s="123">
        <v>16.09</v>
      </c>
      <c r="G14" s="123">
        <v>21.64</v>
      </c>
      <c r="H14" s="123">
        <v>28.02</v>
      </c>
      <c r="I14" s="122"/>
    </row>
    <row r="15" spans="1:9" ht="15" customHeight="1" thickBot="1">
      <c r="A15" s="293"/>
      <c r="B15" s="298"/>
      <c r="C15" s="123" t="s">
        <v>52</v>
      </c>
      <c r="D15" s="123">
        <v>7.42</v>
      </c>
      <c r="E15" s="123">
        <v>10.96</v>
      </c>
      <c r="F15" s="123">
        <v>15.78</v>
      </c>
      <c r="G15" s="123">
        <v>21.33</v>
      </c>
      <c r="H15" s="124">
        <v>27.7</v>
      </c>
      <c r="I15" s="122"/>
    </row>
    <row r="17" spans="1:8" ht="15" customHeight="1" thickBot="1">
      <c r="A17" s="275" t="s">
        <v>71</v>
      </c>
      <c r="B17" s="275"/>
      <c r="C17" s="275"/>
      <c r="D17" s="275"/>
      <c r="E17" s="275"/>
      <c r="F17" s="275"/>
      <c r="G17" s="275"/>
      <c r="H17" s="275"/>
    </row>
    <row r="18" spans="1:8" ht="15" customHeight="1">
      <c r="A18" s="276" t="s">
        <v>58</v>
      </c>
      <c r="B18" s="277"/>
      <c r="C18" s="277"/>
      <c r="D18" s="277"/>
      <c r="E18" s="278"/>
      <c r="F18" s="281" t="s">
        <v>59</v>
      </c>
      <c r="G18" s="283" t="s">
        <v>127</v>
      </c>
      <c r="H18" s="284"/>
    </row>
    <row r="19" spans="1:8" ht="21.75" customHeight="1" thickBot="1">
      <c r="A19" s="279"/>
      <c r="B19" s="263"/>
      <c r="C19" s="263"/>
      <c r="D19" s="263"/>
      <c r="E19" s="280"/>
      <c r="F19" s="282"/>
      <c r="G19" s="285"/>
      <c r="H19" s="286"/>
    </row>
    <row r="20" spans="1:8" ht="15" customHeight="1" thickBot="1">
      <c r="A20" s="287" t="s">
        <v>60</v>
      </c>
      <c r="B20" s="288"/>
      <c r="C20" s="288"/>
      <c r="D20" s="288"/>
      <c r="E20" s="288"/>
      <c r="F20" s="125" t="s">
        <v>61</v>
      </c>
      <c r="G20" s="289">
        <v>9.5299999999999994</v>
      </c>
      <c r="H20" s="290"/>
    </row>
    <row r="21" spans="1:8" ht="18" customHeight="1">
      <c r="A21" s="269" t="s">
        <v>62</v>
      </c>
      <c r="B21" s="270"/>
      <c r="C21" s="270"/>
      <c r="D21" s="270"/>
      <c r="E21" s="270"/>
      <c r="F21" s="247" t="s">
        <v>61</v>
      </c>
      <c r="G21" s="265"/>
      <c r="H21" s="266"/>
    </row>
    <row r="22" spans="1:8" ht="15" customHeight="1">
      <c r="A22" s="271" t="s">
        <v>63</v>
      </c>
      <c r="B22" s="272"/>
      <c r="C22" s="272"/>
      <c r="D22" s="272"/>
      <c r="E22" s="273"/>
      <c r="F22" s="248"/>
      <c r="G22" s="274"/>
      <c r="H22" s="256"/>
    </row>
    <row r="23" spans="1:8" ht="15" customHeight="1">
      <c r="A23" s="252" t="s">
        <v>64</v>
      </c>
      <c r="B23" s="253"/>
      <c r="C23" s="253"/>
      <c r="D23" s="253"/>
      <c r="E23" s="254"/>
      <c r="F23" s="248"/>
      <c r="G23" s="255">
        <v>6</v>
      </c>
      <c r="H23" s="256"/>
    </row>
    <row r="24" spans="1:8" ht="15" customHeight="1">
      <c r="A24" s="252" t="s">
        <v>65</v>
      </c>
      <c r="B24" s="253"/>
      <c r="C24" s="253"/>
      <c r="D24" s="253"/>
      <c r="E24" s="254"/>
      <c r="F24" s="248"/>
      <c r="G24" s="267">
        <v>5.67</v>
      </c>
      <c r="H24" s="268"/>
    </row>
    <row r="25" spans="1:8" ht="15" customHeight="1" thickBot="1">
      <c r="A25" s="257" t="s">
        <v>66</v>
      </c>
      <c r="B25" s="258"/>
      <c r="C25" s="258"/>
      <c r="D25" s="258"/>
      <c r="E25" s="259"/>
      <c r="F25" s="249"/>
      <c r="G25" s="260">
        <v>5.34</v>
      </c>
      <c r="H25" s="261"/>
    </row>
    <row r="26" spans="1:8" ht="15" customHeight="1">
      <c r="A26" s="244" t="s">
        <v>67</v>
      </c>
      <c r="B26" s="245"/>
      <c r="C26" s="245"/>
      <c r="D26" s="245"/>
      <c r="E26" s="246"/>
      <c r="F26" s="262" t="s">
        <v>61</v>
      </c>
      <c r="G26" s="265"/>
      <c r="H26" s="266"/>
    </row>
    <row r="27" spans="1:8" ht="15" customHeight="1">
      <c r="A27" s="252" t="s">
        <v>64</v>
      </c>
      <c r="B27" s="253"/>
      <c r="C27" s="253"/>
      <c r="D27" s="253"/>
      <c r="E27" s="254"/>
      <c r="F27" s="263"/>
      <c r="G27" s="255">
        <v>6.65</v>
      </c>
      <c r="H27" s="256"/>
    </row>
    <row r="28" spans="1:8" ht="15" customHeight="1">
      <c r="A28" s="252" t="s">
        <v>65</v>
      </c>
      <c r="B28" s="253"/>
      <c r="C28" s="253"/>
      <c r="D28" s="253"/>
      <c r="E28" s="254"/>
      <c r="F28" s="263"/>
      <c r="G28" s="267">
        <v>6.33</v>
      </c>
      <c r="H28" s="268"/>
    </row>
    <row r="29" spans="1:8" ht="15" customHeight="1" thickBot="1">
      <c r="A29" s="257" t="s">
        <v>66</v>
      </c>
      <c r="B29" s="258"/>
      <c r="C29" s="258"/>
      <c r="D29" s="258"/>
      <c r="E29" s="259"/>
      <c r="F29" s="264"/>
      <c r="G29" s="260">
        <v>6</v>
      </c>
      <c r="H29" s="261"/>
    </row>
    <row r="30" spans="1:8" ht="15" customHeight="1">
      <c r="A30" s="244" t="s">
        <v>68</v>
      </c>
      <c r="B30" s="245"/>
      <c r="C30" s="245"/>
      <c r="D30" s="245"/>
      <c r="E30" s="246"/>
      <c r="F30" s="262" t="s">
        <v>61</v>
      </c>
      <c r="G30" s="265"/>
      <c r="H30" s="266"/>
    </row>
    <row r="31" spans="1:8" ht="15" customHeight="1">
      <c r="A31" s="252" t="s">
        <v>64</v>
      </c>
      <c r="B31" s="253"/>
      <c r="C31" s="253"/>
      <c r="D31" s="253"/>
      <c r="E31" s="254"/>
      <c r="F31" s="263"/>
      <c r="G31" s="255">
        <v>5.01</v>
      </c>
      <c r="H31" s="256"/>
    </row>
    <row r="32" spans="1:8" ht="15" customHeight="1">
      <c r="A32" s="252" t="s">
        <v>65</v>
      </c>
      <c r="B32" s="253"/>
      <c r="C32" s="253"/>
      <c r="D32" s="253"/>
      <c r="E32" s="254"/>
      <c r="F32" s="263"/>
      <c r="G32" s="267">
        <v>4.6900000000000004</v>
      </c>
      <c r="H32" s="268"/>
    </row>
    <row r="33" spans="1:8" ht="15" customHeight="1" thickBot="1">
      <c r="A33" s="257" t="s">
        <v>66</v>
      </c>
      <c r="B33" s="258"/>
      <c r="C33" s="258"/>
      <c r="D33" s="258"/>
      <c r="E33" s="259"/>
      <c r="F33" s="264"/>
      <c r="G33" s="260">
        <v>4.3600000000000003</v>
      </c>
      <c r="H33" s="261"/>
    </row>
    <row r="34" spans="1:8" ht="15" customHeight="1">
      <c r="A34" s="244" t="s">
        <v>69</v>
      </c>
      <c r="B34" s="245"/>
      <c r="C34" s="245"/>
      <c r="D34" s="245"/>
      <c r="E34" s="246"/>
      <c r="F34" s="247" t="s">
        <v>61</v>
      </c>
      <c r="G34" s="250"/>
      <c r="H34" s="251"/>
    </row>
    <row r="35" spans="1:8" ht="15" customHeight="1">
      <c r="A35" s="252" t="s">
        <v>64</v>
      </c>
      <c r="B35" s="253"/>
      <c r="C35" s="253"/>
      <c r="D35" s="253"/>
      <c r="E35" s="254"/>
      <c r="F35" s="248"/>
      <c r="G35" s="255">
        <v>6.65</v>
      </c>
      <c r="H35" s="256"/>
    </row>
    <row r="36" spans="1:8" ht="15" customHeight="1" thickBot="1">
      <c r="A36" s="257" t="s">
        <v>70</v>
      </c>
      <c r="B36" s="258"/>
      <c r="C36" s="258"/>
      <c r="D36" s="258"/>
      <c r="E36" s="259"/>
      <c r="F36" s="249"/>
      <c r="G36" s="260">
        <v>6.33</v>
      </c>
      <c r="H36" s="261"/>
    </row>
    <row r="37" spans="1:8" ht="94.5" customHeight="1">
      <c r="A37" s="240" t="s">
        <v>128</v>
      </c>
      <c r="B37" s="240"/>
      <c r="C37" s="240"/>
      <c r="D37" s="240"/>
      <c r="E37" s="240"/>
      <c r="F37" s="240"/>
      <c r="G37" s="240"/>
      <c r="H37" s="240"/>
    </row>
    <row r="38" spans="1:8" ht="15" customHeight="1">
      <c r="A38" s="210" t="s">
        <v>129</v>
      </c>
      <c r="B38" s="210"/>
      <c r="C38" s="210"/>
      <c r="D38" s="210"/>
      <c r="E38" s="210"/>
      <c r="F38" s="210"/>
      <c r="G38" s="210"/>
      <c r="H38" s="210"/>
    </row>
    <row r="39" spans="1:8" ht="42.75" customHeight="1">
      <c r="A39" s="210"/>
      <c r="B39" s="210"/>
      <c r="C39" s="210"/>
      <c r="D39" s="210"/>
      <c r="E39" s="210"/>
      <c r="F39" s="210"/>
      <c r="G39" s="210"/>
      <c r="H39" s="210"/>
    </row>
    <row r="40" spans="1:8" ht="23.25" customHeight="1">
      <c r="A40" s="126"/>
      <c r="B40" s="126"/>
      <c r="C40" s="126"/>
      <c r="D40" s="126"/>
      <c r="E40" s="126"/>
      <c r="F40" s="126"/>
      <c r="G40" s="126"/>
      <c r="H40" s="126"/>
    </row>
    <row r="41" spans="1:8" ht="13.5" thickBot="1">
      <c r="A41" s="127" t="s">
        <v>49</v>
      </c>
      <c r="B41" s="127"/>
    </row>
    <row r="42" spans="1:8" ht="13.5" thickBot="1">
      <c r="A42" s="241" t="s">
        <v>48</v>
      </c>
      <c r="B42" s="242"/>
      <c r="C42" s="128"/>
      <c r="D42" s="129" t="s">
        <v>47</v>
      </c>
    </row>
    <row r="43" spans="1:8" ht="13.5" thickBot="1">
      <c r="A43" s="241" t="s">
        <v>46</v>
      </c>
      <c r="B43" s="242"/>
      <c r="C43" s="128"/>
      <c r="D43" s="130" t="s">
        <v>45</v>
      </c>
    </row>
    <row r="45" spans="1:8" ht="15" customHeight="1">
      <c r="A45" s="243" t="s">
        <v>130</v>
      </c>
      <c r="B45" s="243"/>
      <c r="C45" s="243"/>
      <c r="D45" s="243"/>
      <c r="E45" s="243"/>
      <c r="F45" s="243"/>
      <c r="G45" s="243"/>
      <c r="H45" s="243"/>
    </row>
  </sheetData>
  <mergeCells count="63">
    <mergeCell ref="F2:H2"/>
    <mergeCell ref="F3:H3"/>
    <mergeCell ref="A5:A6"/>
    <mergeCell ref="B5:B6"/>
    <mergeCell ref="C5:C6"/>
    <mergeCell ref="D5:D6"/>
    <mergeCell ref="E5:E6"/>
    <mergeCell ref="F5:F6"/>
    <mergeCell ref="G5:G6"/>
    <mergeCell ref="H5:H6"/>
    <mergeCell ref="A7:A9"/>
    <mergeCell ref="B7:B9"/>
    <mergeCell ref="A10:A12"/>
    <mergeCell ref="B10:B12"/>
    <mergeCell ref="A13:A15"/>
    <mergeCell ref="B13:B15"/>
    <mergeCell ref="A17:H17"/>
    <mergeCell ref="A18:E19"/>
    <mergeCell ref="F18:F19"/>
    <mergeCell ref="G18:H19"/>
    <mergeCell ref="A20:E20"/>
    <mergeCell ref="G20:H20"/>
    <mergeCell ref="A21:E21"/>
    <mergeCell ref="F21:F25"/>
    <mergeCell ref="G21:H21"/>
    <mergeCell ref="A22:E22"/>
    <mergeCell ref="G22:H22"/>
    <mergeCell ref="A23:E23"/>
    <mergeCell ref="G23:H23"/>
    <mergeCell ref="A24:E24"/>
    <mergeCell ref="G24:H24"/>
    <mergeCell ref="A25:E25"/>
    <mergeCell ref="G25:H25"/>
    <mergeCell ref="A26:E26"/>
    <mergeCell ref="F26:F29"/>
    <mergeCell ref="G26:H26"/>
    <mergeCell ref="A27:E27"/>
    <mergeCell ref="G27:H27"/>
    <mergeCell ref="A28:E28"/>
    <mergeCell ref="G28:H28"/>
    <mergeCell ref="A29:E29"/>
    <mergeCell ref="G29:H29"/>
    <mergeCell ref="A30:E30"/>
    <mergeCell ref="F30:F33"/>
    <mergeCell ref="G30:H30"/>
    <mergeCell ref="A31:E31"/>
    <mergeCell ref="G31:H31"/>
    <mergeCell ref="A32:E32"/>
    <mergeCell ref="G32:H32"/>
    <mergeCell ref="A33:E33"/>
    <mergeCell ref="G33:H33"/>
    <mergeCell ref="A34:E34"/>
    <mergeCell ref="F34:F36"/>
    <mergeCell ref="G34:H34"/>
    <mergeCell ref="A35:E35"/>
    <mergeCell ref="G35:H35"/>
    <mergeCell ref="A36:E36"/>
    <mergeCell ref="G36:H36"/>
    <mergeCell ref="A37:H37"/>
    <mergeCell ref="A38:H39"/>
    <mergeCell ref="A42:B42"/>
    <mergeCell ref="A43:B43"/>
    <mergeCell ref="A45:H45"/>
  </mergeCells>
  <hyperlinks>
    <hyperlink ref="A37" r:id="rId1" location="a20" tooltip="+" display="../../chehovich/Downloads/tx.dll%3fd=249160&amp;a=20 - a2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N205"/>
  <sheetViews>
    <sheetView topLeftCell="A3" zoomScaleNormal="100" workbookViewId="0">
      <selection activeCell="A12" sqref="A12"/>
    </sheetView>
  </sheetViews>
  <sheetFormatPr defaultRowHeight="12.75"/>
  <cols>
    <col min="1" max="1" width="23.83203125" style="1" customWidth="1"/>
    <col min="2" max="2" width="10.5" style="1" customWidth="1"/>
    <col min="3" max="3" width="12.33203125" style="1" customWidth="1"/>
    <col min="4" max="4" width="12" style="1" customWidth="1"/>
    <col min="5" max="6" width="11.1640625" style="1" customWidth="1"/>
    <col min="7" max="7" width="8.6640625" style="1" customWidth="1"/>
    <col min="8" max="8" width="11.83203125" style="1" customWidth="1"/>
    <col min="9" max="9" width="9.5" style="1" customWidth="1"/>
    <col min="10" max="11" width="10.5" style="1" customWidth="1"/>
    <col min="12" max="12" width="11.1640625" style="1" customWidth="1"/>
    <col min="13" max="256" width="9.33203125" style="1"/>
    <col min="257" max="257" width="23.83203125" style="1" customWidth="1"/>
    <col min="258" max="258" width="10.5" style="1" customWidth="1"/>
    <col min="259" max="259" width="12.33203125" style="1" customWidth="1"/>
    <col min="260" max="260" width="12" style="1" customWidth="1"/>
    <col min="261" max="262" width="11.1640625" style="1" customWidth="1"/>
    <col min="263" max="263" width="8.6640625" style="1" customWidth="1"/>
    <col min="264" max="264" width="11.83203125" style="1" customWidth="1"/>
    <col min="265" max="265" width="9.5" style="1" customWidth="1"/>
    <col min="266" max="267" width="10.5" style="1" customWidth="1"/>
    <col min="268" max="268" width="11.1640625" style="1" customWidth="1"/>
    <col min="269" max="512" width="9.33203125" style="1"/>
    <col min="513" max="513" width="23.83203125" style="1" customWidth="1"/>
    <col min="514" max="514" width="10.5" style="1" customWidth="1"/>
    <col min="515" max="515" width="12.33203125" style="1" customWidth="1"/>
    <col min="516" max="516" width="12" style="1" customWidth="1"/>
    <col min="517" max="518" width="11.1640625" style="1" customWidth="1"/>
    <col min="519" max="519" width="8.6640625" style="1" customWidth="1"/>
    <col min="520" max="520" width="11.83203125" style="1" customWidth="1"/>
    <col min="521" max="521" width="9.5" style="1" customWidth="1"/>
    <col min="522" max="523" width="10.5" style="1" customWidth="1"/>
    <col min="524" max="524" width="11.1640625" style="1" customWidth="1"/>
    <col min="525" max="768" width="9.33203125" style="1"/>
    <col min="769" max="769" width="23.83203125" style="1" customWidth="1"/>
    <col min="770" max="770" width="10.5" style="1" customWidth="1"/>
    <col min="771" max="771" width="12.33203125" style="1" customWidth="1"/>
    <col min="772" max="772" width="12" style="1" customWidth="1"/>
    <col min="773" max="774" width="11.1640625" style="1" customWidth="1"/>
    <col min="775" max="775" width="8.6640625" style="1" customWidth="1"/>
    <col min="776" max="776" width="11.83203125" style="1" customWidth="1"/>
    <col min="777" max="777" width="9.5" style="1" customWidth="1"/>
    <col min="778" max="779" width="10.5" style="1" customWidth="1"/>
    <col min="780" max="780" width="11.1640625" style="1" customWidth="1"/>
    <col min="781" max="1024" width="9.33203125" style="1"/>
    <col min="1025" max="1025" width="23.83203125" style="1" customWidth="1"/>
    <col min="1026" max="1026" width="10.5" style="1" customWidth="1"/>
    <col min="1027" max="1027" width="12.33203125" style="1" customWidth="1"/>
    <col min="1028" max="1028" width="12" style="1" customWidth="1"/>
    <col min="1029" max="1030" width="11.1640625" style="1" customWidth="1"/>
    <col min="1031" max="1031" width="8.6640625" style="1" customWidth="1"/>
    <col min="1032" max="1032" width="11.83203125" style="1" customWidth="1"/>
    <col min="1033" max="1033" width="9.5" style="1" customWidth="1"/>
    <col min="1034" max="1035" width="10.5" style="1" customWidth="1"/>
    <col min="1036" max="1036" width="11.1640625" style="1" customWidth="1"/>
    <col min="1037" max="1280" width="9.33203125" style="1"/>
    <col min="1281" max="1281" width="23.83203125" style="1" customWidth="1"/>
    <col min="1282" max="1282" width="10.5" style="1" customWidth="1"/>
    <col min="1283" max="1283" width="12.33203125" style="1" customWidth="1"/>
    <col min="1284" max="1284" width="12" style="1" customWidth="1"/>
    <col min="1285" max="1286" width="11.1640625" style="1" customWidth="1"/>
    <col min="1287" max="1287" width="8.6640625" style="1" customWidth="1"/>
    <col min="1288" max="1288" width="11.83203125" style="1" customWidth="1"/>
    <col min="1289" max="1289" width="9.5" style="1" customWidth="1"/>
    <col min="1290" max="1291" width="10.5" style="1" customWidth="1"/>
    <col min="1292" max="1292" width="11.1640625" style="1" customWidth="1"/>
    <col min="1293" max="1536" width="9.33203125" style="1"/>
    <col min="1537" max="1537" width="23.83203125" style="1" customWidth="1"/>
    <col min="1538" max="1538" width="10.5" style="1" customWidth="1"/>
    <col min="1539" max="1539" width="12.33203125" style="1" customWidth="1"/>
    <col min="1540" max="1540" width="12" style="1" customWidth="1"/>
    <col min="1541" max="1542" width="11.1640625" style="1" customWidth="1"/>
    <col min="1543" max="1543" width="8.6640625" style="1" customWidth="1"/>
    <col min="1544" max="1544" width="11.83203125" style="1" customWidth="1"/>
    <col min="1545" max="1545" width="9.5" style="1" customWidth="1"/>
    <col min="1546" max="1547" width="10.5" style="1" customWidth="1"/>
    <col min="1548" max="1548" width="11.1640625" style="1" customWidth="1"/>
    <col min="1549" max="1792" width="9.33203125" style="1"/>
    <col min="1793" max="1793" width="23.83203125" style="1" customWidth="1"/>
    <col min="1794" max="1794" width="10.5" style="1" customWidth="1"/>
    <col min="1795" max="1795" width="12.33203125" style="1" customWidth="1"/>
    <col min="1796" max="1796" width="12" style="1" customWidth="1"/>
    <col min="1797" max="1798" width="11.1640625" style="1" customWidth="1"/>
    <col min="1799" max="1799" width="8.6640625" style="1" customWidth="1"/>
    <col min="1800" max="1800" width="11.83203125" style="1" customWidth="1"/>
    <col min="1801" max="1801" width="9.5" style="1" customWidth="1"/>
    <col min="1802" max="1803" width="10.5" style="1" customWidth="1"/>
    <col min="1804" max="1804" width="11.1640625" style="1" customWidth="1"/>
    <col min="1805" max="2048" width="9.33203125" style="1"/>
    <col min="2049" max="2049" width="23.83203125" style="1" customWidth="1"/>
    <col min="2050" max="2050" width="10.5" style="1" customWidth="1"/>
    <col min="2051" max="2051" width="12.33203125" style="1" customWidth="1"/>
    <col min="2052" max="2052" width="12" style="1" customWidth="1"/>
    <col min="2053" max="2054" width="11.1640625" style="1" customWidth="1"/>
    <col min="2055" max="2055" width="8.6640625" style="1" customWidth="1"/>
    <col min="2056" max="2056" width="11.83203125" style="1" customWidth="1"/>
    <col min="2057" max="2057" width="9.5" style="1" customWidth="1"/>
    <col min="2058" max="2059" width="10.5" style="1" customWidth="1"/>
    <col min="2060" max="2060" width="11.1640625" style="1" customWidth="1"/>
    <col min="2061" max="2304" width="9.33203125" style="1"/>
    <col min="2305" max="2305" width="23.83203125" style="1" customWidth="1"/>
    <col min="2306" max="2306" width="10.5" style="1" customWidth="1"/>
    <col min="2307" max="2307" width="12.33203125" style="1" customWidth="1"/>
    <col min="2308" max="2308" width="12" style="1" customWidth="1"/>
    <col min="2309" max="2310" width="11.1640625" style="1" customWidth="1"/>
    <col min="2311" max="2311" width="8.6640625" style="1" customWidth="1"/>
    <col min="2312" max="2312" width="11.83203125" style="1" customWidth="1"/>
    <col min="2313" max="2313" width="9.5" style="1" customWidth="1"/>
    <col min="2314" max="2315" width="10.5" style="1" customWidth="1"/>
    <col min="2316" max="2316" width="11.1640625" style="1" customWidth="1"/>
    <col min="2317" max="2560" width="9.33203125" style="1"/>
    <col min="2561" max="2561" width="23.83203125" style="1" customWidth="1"/>
    <col min="2562" max="2562" width="10.5" style="1" customWidth="1"/>
    <col min="2563" max="2563" width="12.33203125" style="1" customWidth="1"/>
    <col min="2564" max="2564" width="12" style="1" customWidth="1"/>
    <col min="2565" max="2566" width="11.1640625" style="1" customWidth="1"/>
    <col min="2567" max="2567" width="8.6640625" style="1" customWidth="1"/>
    <col min="2568" max="2568" width="11.83203125" style="1" customWidth="1"/>
    <col min="2569" max="2569" width="9.5" style="1" customWidth="1"/>
    <col min="2570" max="2571" width="10.5" style="1" customWidth="1"/>
    <col min="2572" max="2572" width="11.1640625" style="1" customWidth="1"/>
    <col min="2573" max="2816" width="9.33203125" style="1"/>
    <col min="2817" max="2817" width="23.83203125" style="1" customWidth="1"/>
    <col min="2818" max="2818" width="10.5" style="1" customWidth="1"/>
    <col min="2819" max="2819" width="12.33203125" style="1" customWidth="1"/>
    <col min="2820" max="2820" width="12" style="1" customWidth="1"/>
    <col min="2821" max="2822" width="11.1640625" style="1" customWidth="1"/>
    <col min="2823" max="2823" width="8.6640625" style="1" customWidth="1"/>
    <col min="2824" max="2824" width="11.83203125" style="1" customWidth="1"/>
    <col min="2825" max="2825" width="9.5" style="1" customWidth="1"/>
    <col min="2826" max="2827" width="10.5" style="1" customWidth="1"/>
    <col min="2828" max="2828" width="11.1640625" style="1" customWidth="1"/>
    <col min="2829" max="3072" width="9.33203125" style="1"/>
    <col min="3073" max="3073" width="23.83203125" style="1" customWidth="1"/>
    <col min="3074" max="3074" width="10.5" style="1" customWidth="1"/>
    <col min="3075" max="3075" width="12.33203125" style="1" customWidth="1"/>
    <col min="3076" max="3076" width="12" style="1" customWidth="1"/>
    <col min="3077" max="3078" width="11.1640625" style="1" customWidth="1"/>
    <col min="3079" max="3079" width="8.6640625" style="1" customWidth="1"/>
    <col min="3080" max="3080" width="11.83203125" style="1" customWidth="1"/>
    <col min="3081" max="3081" width="9.5" style="1" customWidth="1"/>
    <col min="3082" max="3083" width="10.5" style="1" customWidth="1"/>
    <col min="3084" max="3084" width="11.1640625" style="1" customWidth="1"/>
    <col min="3085" max="3328" width="9.33203125" style="1"/>
    <col min="3329" max="3329" width="23.83203125" style="1" customWidth="1"/>
    <col min="3330" max="3330" width="10.5" style="1" customWidth="1"/>
    <col min="3331" max="3331" width="12.33203125" style="1" customWidth="1"/>
    <col min="3332" max="3332" width="12" style="1" customWidth="1"/>
    <col min="3333" max="3334" width="11.1640625" style="1" customWidth="1"/>
    <col min="3335" max="3335" width="8.6640625" style="1" customWidth="1"/>
    <col min="3336" max="3336" width="11.83203125" style="1" customWidth="1"/>
    <col min="3337" max="3337" width="9.5" style="1" customWidth="1"/>
    <col min="3338" max="3339" width="10.5" style="1" customWidth="1"/>
    <col min="3340" max="3340" width="11.1640625" style="1" customWidth="1"/>
    <col min="3341" max="3584" width="9.33203125" style="1"/>
    <col min="3585" max="3585" width="23.83203125" style="1" customWidth="1"/>
    <col min="3586" max="3586" width="10.5" style="1" customWidth="1"/>
    <col min="3587" max="3587" width="12.33203125" style="1" customWidth="1"/>
    <col min="3588" max="3588" width="12" style="1" customWidth="1"/>
    <col min="3589" max="3590" width="11.1640625" style="1" customWidth="1"/>
    <col min="3591" max="3591" width="8.6640625" style="1" customWidth="1"/>
    <col min="3592" max="3592" width="11.83203125" style="1" customWidth="1"/>
    <col min="3593" max="3593" width="9.5" style="1" customWidth="1"/>
    <col min="3594" max="3595" width="10.5" style="1" customWidth="1"/>
    <col min="3596" max="3596" width="11.1640625" style="1" customWidth="1"/>
    <col min="3597" max="3840" width="9.33203125" style="1"/>
    <col min="3841" max="3841" width="23.83203125" style="1" customWidth="1"/>
    <col min="3842" max="3842" width="10.5" style="1" customWidth="1"/>
    <col min="3843" max="3843" width="12.33203125" style="1" customWidth="1"/>
    <col min="3844" max="3844" width="12" style="1" customWidth="1"/>
    <col min="3845" max="3846" width="11.1640625" style="1" customWidth="1"/>
    <col min="3847" max="3847" width="8.6640625" style="1" customWidth="1"/>
    <col min="3848" max="3848" width="11.83203125" style="1" customWidth="1"/>
    <col min="3849" max="3849" width="9.5" style="1" customWidth="1"/>
    <col min="3850" max="3851" width="10.5" style="1" customWidth="1"/>
    <col min="3852" max="3852" width="11.1640625" style="1" customWidth="1"/>
    <col min="3853" max="4096" width="9.33203125" style="1"/>
    <col min="4097" max="4097" width="23.83203125" style="1" customWidth="1"/>
    <col min="4098" max="4098" width="10.5" style="1" customWidth="1"/>
    <col min="4099" max="4099" width="12.33203125" style="1" customWidth="1"/>
    <col min="4100" max="4100" width="12" style="1" customWidth="1"/>
    <col min="4101" max="4102" width="11.1640625" style="1" customWidth="1"/>
    <col min="4103" max="4103" width="8.6640625" style="1" customWidth="1"/>
    <col min="4104" max="4104" width="11.83203125" style="1" customWidth="1"/>
    <col min="4105" max="4105" width="9.5" style="1" customWidth="1"/>
    <col min="4106" max="4107" width="10.5" style="1" customWidth="1"/>
    <col min="4108" max="4108" width="11.1640625" style="1" customWidth="1"/>
    <col min="4109" max="4352" width="9.33203125" style="1"/>
    <col min="4353" max="4353" width="23.83203125" style="1" customWidth="1"/>
    <col min="4354" max="4354" width="10.5" style="1" customWidth="1"/>
    <col min="4355" max="4355" width="12.33203125" style="1" customWidth="1"/>
    <col min="4356" max="4356" width="12" style="1" customWidth="1"/>
    <col min="4357" max="4358" width="11.1640625" style="1" customWidth="1"/>
    <col min="4359" max="4359" width="8.6640625" style="1" customWidth="1"/>
    <col min="4360" max="4360" width="11.83203125" style="1" customWidth="1"/>
    <col min="4361" max="4361" width="9.5" style="1" customWidth="1"/>
    <col min="4362" max="4363" width="10.5" style="1" customWidth="1"/>
    <col min="4364" max="4364" width="11.1640625" style="1" customWidth="1"/>
    <col min="4365" max="4608" width="9.33203125" style="1"/>
    <col min="4609" max="4609" width="23.83203125" style="1" customWidth="1"/>
    <col min="4610" max="4610" width="10.5" style="1" customWidth="1"/>
    <col min="4611" max="4611" width="12.33203125" style="1" customWidth="1"/>
    <col min="4612" max="4612" width="12" style="1" customWidth="1"/>
    <col min="4613" max="4614" width="11.1640625" style="1" customWidth="1"/>
    <col min="4615" max="4615" width="8.6640625" style="1" customWidth="1"/>
    <col min="4616" max="4616" width="11.83203125" style="1" customWidth="1"/>
    <col min="4617" max="4617" width="9.5" style="1" customWidth="1"/>
    <col min="4618" max="4619" width="10.5" style="1" customWidth="1"/>
    <col min="4620" max="4620" width="11.1640625" style="1" customWidth="1"/>
    <col min="4621" max="4864" width="9.33203125" style="1"/>
    <col min="4865" max="4865" width="23.83203125" style="1" customWidth="1"/>
    <col min="4866" max="4866" width="10.5" style="1" customWidth="1"/>
    <col min="4867" max="4867" width="12.33203125" style="1" customWidth="1"/>
    <col min="4868" max="4868" width="12" style="1" customWidth="1"/>
    <col min="4869" max="4870" width="11.1640625" style="1" customWidth="1"/>
    <col min="4871" max="4871" width="8.6640625" style="1" customWidth="1"/>
    <col min="4872" max="4872" width="11.83203125" style="1" customWidth="1"/>
    <col min="4873" max="4873" width="9.5" style="1" customWidth="1"/>
    <col min="4874" max="4875" width="10.5" style="1" customWidth="1"/>
    <col min="4876" max="4876" width="11.1640625" style="1" customWidth="1"/>
    <col min="4877" max="5120" width="9.33203125" style="1"/>
    <col min="5121" max="5121" width="23.83203125" style="1" customWidth="1"/>
    <col min="5122" max="5122" width="10.5" style="1" customWidth="1"/>
    <col min="5123" max="5123" width="12.33203125" style="1" customWidth="1"/>
    <col min="5124" max="5124" width="12" style="1" customWidth="1"/>
    <col min="5125" max="5126" width="11.1640625" style="1" customWidth="1"/>
    <col min="5127" max="5127" width="8.6640625" style="1" customWidth="1"/>
    <col min="5128" max="5128" width="11.83203125" style="1" customWidth="1"/>
    <col min="5129" max="5129" width="9.5" style="1" customWidth="1"/>
    <col min="5130" max="5131" width="10.5" style="1" customWidth="1"/>
    <col min="5132" max="5132" width="11.1640625" style="1" customWidth="1"/>
    <col min="5133" max="5376" width="9.33203125" style="1"/>
    <col min="5377" max="5377" width="23.83203125" style="1" customWidth="1"/>
    <col min="5378" max="5378" width="10.5" style="1" customWidth="1"/>
    <col min="5379" max="5379" width="12.33203125" style="1" customWidth="1"/>
    <col min="5380" max="5380" width="12" style="1" customWidth="1"/>
    <col min="5381" max="5382" width="11.1640625" style="1" customWidth="1"/>
    <col min="5383" max="5383" width="8.6640625" style="1" customWidth="1"/>
    <col min="5384" max="5384" width="11.83203125" style="1" customWidth="1"/>
    <col min="5385" max="5385" width="9.5" style="1" customWidth="1"/>
    <col min="5386" max="5387" width="10.5" style="1" customWidth="1"/>
    <col min="5388" max="5388" width="11.1640625" style="1" customWidth="1"/>
    <col min="5389" max="5632" width="9.33203125" style="1"/>
    <col min="5633" max="5633" width="23.83203125" style="1" customWidth="1"/>
    <col min="5634" max="5634" width="10.5" style="1" customWidth="1"/>
    <col min="5635" max="5635" width="12.33203125" style="1" customWidth="1"/>
    <col min="5636" max="5636" width="12" style="1" customWidth="1"/>
    <col min="5637" max="5638" width="11.1640625" style="1" customWidth="1"/>
    <col min="5639" max="5639" width="8.6640625" style="1" customWidth="1"/>
    <col min="5640" max="5640" width="11.83203125" style="1" customWidth="1"/>
    <col min="5641" max="5641" width="9.5" style="1" customWidth="1"/>
    <col min="5642" max="5643" width="10.5" style="1" customWidth="1"/>
    <col min="5644" max="5644" width="11.1640625" style="1" customWidth="1"/>
    <col min="5645" max="5888" width="9.33203125" style="1"/>
    <col min="5889" max="5889" width="23.83203125" style="1" customWidth="1"/>
    <col min="5890" max="5890" width="10.5" style="1" customWidth="1"/>
    <col min="5891" max="5891" width="12.33203125" style="1" customWidth="1"/>
    <col min="5892" max="5892" width="12" style="1" customWidth="1"/>
    <col min="5893" max="5894" width="11.1640625" style="1" customWidth="1"/>
    <col min="5895" max="5895" width="8.6640625" style="1" customWidth="1"/>
    <col min="5896" max="5896" width="11.83203125" style="1" customWidth="1"/>
    <col min="5897" max="5897" width="9.5" style="1" customWidth="1"/>
    <col min="5898" max="5899" width="10.5" style="1" customWidth="1"/>
    <col min="5900" max="5900" width="11.1640625" style="1" customWidth="1"/>
    <col min="5901" max="6144" width="9.33203125" style="1"/>
    <col min="6145" max="6145" width="23.83203125" style="1" customWidth="1"/>
    <col min="6146" max="6146" width="10.5" style="1" customWidth="1"/>
    <col min="6147" max="6147" width="12.33203125" style="1" customWidth="1"/>
    <col min="6148" max="6148" width="12" style="1" customWidth="1"/>
    <col min="6149" max="6150" width="11.1640625" style="1" customWidth="1"/>
    <col min="6151" max="6151" width="8.6640625" style="1" customWidth="1"/>
    <col min="6152" max="6152" width="11.83203125" style="1" customWidth="1"/>
    <col min="6153" max="6153" width="9.5" style="1" customWidth="1"/>
    <col min="6154" max="6155" width="10.5" style="1" customWidth="1"/>
    <col min="6156" max="6156" width="11.1640625" style="1" customWidth="1"/>
    <col min="6157" max="6400" width="9.33203125" style="1"/>
    <col min="6401" max="6401" width="23.83203125" style="1" customWidth="1"/>
    <col min="6402" max="6402" width="10.5" style="1" customWidth="1"/>
    <col min="6403" max="6403" width="12.33203125" style="1" customWidth="1"/>
    <col min="6404" max="6404" width="12" style="1" customWidth="1"/>
    <col min="6405" max="6406" width="11.1640625" style="1" customWidth="1"/>
    <col min="6407" max="6407" width="8.6640625" style="1" customWidth="1"/>
    <col min="6408" max="6408" width="11.83203125" style="1" customWidth="1"/>
    <col min="6409" max="6409" width="9.5" style="1" customWidth="1"/>
    <col min="6410" max="6411" width="10.5" style="1" customWidth="1"/>
    <col min="6412" max="6412" width="11.1640625" style="1" customWidth="1"/>
    <col min="6413" max="6656" width="9.33203125" style="1"/>
    <col min="6657" max="6657" width="23.83203125" style="1" customWidth="1"/>
    <col min="6658" max="6658" width="10.5" style="1" customWidth="1"/>
    <col min="6659" max="6659" width="12.33203125" style="1" customWidth="1"/>
    <col min="6660" max="6660" width="12" style="1" customWidth="1"/>
    <col min="6661" max="6662" width="11.1640625" style="1" customWidth="1"/>
    <col min="6663" max="6663" width="8.6640625" style="1" customWidth="1"/>
    <col min="6664" max="6664" width="11.83203125" style="1" customWidth="1"/>
    <col min="6665" max="6665" width="9.5" style="1" customWidth="1"/>
    <col min="6666" max="6667" width="10.5" style="1" customWidth="1"/>
    <col min="6668" max="6668" width="11.1640625" style="1" customWidth="1"/>
    <col min="6669" max="6912" width="9.33203125" style="1"/>
    <col min="6913" max="6913" width="23.83203125" style="1" customWidth="1"/>
    <col min="6914" max="6914" width="10.5" style="1" customWidth="1"/>
    <col min="6915" max="6915" width="12.33203125" style="1" customWidth="1"/>
    <col min="6916" max="6916" width="12" style="1" customWidth="1"/>
    <col min="6917" max="6918" width="11.1640625" style="1" customWidth="1"/>
    <col min="6919" max="6919" width="8.6640625" style="1" customWidth="1"/>
    <col min="6920" max="6920" width="11.83203125" style="1" customWidth="1"/>
    <col min="6921" max="6921" width="9.5" style="1" customWidth="1"/>
    <col min="6922" max="6923" width="10.5" style="1" customWidth="1"/>
    <col min="6924" max="6924" width="11.1640625" style="1" customWidth="1"/>
    <col min="6925" max="7168" width="9.33203125" style="1"/>
    <col min="7169" max="7169" width="23.83203125" style="1" customWidth="1"/>
    <col min="7170" max="7170" width="10.5" style="1" customWidth="1"/>
    <col min="7171" max="7171" width="12.33203125" style="1" customWidth="1"/>
    <col min="7172" max="7172" width="12" style="1" customWidth="1"/>
    <col min="7173" max="7174" width="11.1640625" style="1" customWidth="1"/>
    <col min="7175" max="7175" width="8.6640625" style="1" customWidth="1"/>
    <col min="7176" max="7176" width="11.83203125" style="1" customWidth="1"/>
    <col min="7177" max="7177" width="9.5" style="1" customWidth="1"/>
    <col min="7178" max="7179" width="10.5" style="1" customWidth="1"/>
    <col min="7180" max="7180" width="11.1640625" style="1" customWidth="1"/>
    <col min="7181" max="7424" width="9.33203125" style="1"/>
    <col min="7425" max="7425" width="23.83203125" style="1" customWidth="1"/>
    <col min="7426" max="7426" width="10.5" style="1" customWidth="1"/>
    <col min="7427" max="7427" width="12.33203125" style="1" customWidth="1"/>
    <col min="7428" max="7428" width="12" style="1" customWidth="1"/>
    <col min="7429" max="7430" width="11.1640625" style="1" customWidth="1"/>
    <col min="7431" max="7431" width="8.6640625" style="1" customWidth="1"/>
    <col min="7432" max="7432" width="11.83203125" style="1" customWidth="1"/>
    <col min="7433" max="7433" width="9.5" style="1" customWidth="1"/>
    <col min="7434" max="7435" width="10.5" style="1" customWidth="1"/>
    <col min="7436" max="7436" width="11.1640625" style="1" customWidth="1"/>
    <col min="7437" max="7680" width="9.33203125" style="1"/>
    <col min="7681" max="7681" width="23.83203125" style="1" customWidth="1"/>
    <col min="7682" max="7682" width="10.5" style="1" customWidth="1"/>
    <col min="7683" max="7683" width="12.33203125" style="1" customWidth="1"/>
    <col min="7684" max="7684" width="12" style="1" customWidth="1"/>
    <col min="7685" max="7686" width="11.1640625" style="1" customWidth="1"/>
    <col min="7687" max="7687" width="8.6640625" style="1" customWidth="1"/>
    <col min="7688" max="7688" width="11.83203125" style="1" customWidth="1"/>
    <col min="7689" max="7689" width="9.5" style="1" customWidth="1"/>
    <col min="7690" max="7691" width="10.5" style="1" customWidth="1"/>
    <col min="7692" max="7692" width="11.1640625" style="1" customWidth="1"/>
    <col min="7693" max="7936" width="9.33203125" style="1"/>
    <col min="7937" max="7937" width="23.83203125" style="1" customWidth="1"/>
    <col min="7938" max="7938" width="10.5" style="1" customWidth="1"/>
    <col min="7939" max="7939" width="12.33203125" style="1" customWidth="1"/>
    <col min="7940" max="7940" width="12" style="1" customWidth="1"/>
    <col min="7941" max="7942" width="11.1640625" style="1" customWidth="1"/>
    <col min="7943" max="7943" width="8.6640625" style="1" customWidth="1"/>
    <col min="7944" max="7944" width="11.83203125" style="1" customWidth="1"/>
    <col min="7945" max="7945" width="9.5" style="1" customWidth="1"/>
    <col min="7946" max="7947" width="10.5" style="1" customWidth="1"/>
    <col min="7948" max="7948" width="11.1640625" style="1" customWidth="1"/>
    <col min="7949" max="8192" width="9.33203125" style="1"/>
    <col min="8193" max="8193" width="23.83203125" style="1" customWidth="1"/>
    <col min="8194" max="8194" width="10.5" style="1" customWidth="1"/>
    <col min="8195" max="8195" width="12.33203125" style="1" customWidth="1"/>
    <col min="8196" max="8196" width="12" style="1" customWidth="1"/>
    <col min="8197" max="8198" width="11.1640625" style="1" customWidth="1"/>
    <col min="8199" max="8199" width="8.6640625" style="1" customWidth="1"/>
    <col min="8200" max="8200" width="11.83203125" style="1" customWidth="1"/>
    <col min="8201" max="8201" width="9.5" style="1" customWidth="1"/>
    <col min="8202" max="8203" width="10.5" style="1" customWidth="1"/>
    <col min="8204" max="8204" width="11.1640625" style="1" customWidth="1"/>
    <col min="8205" max="8448" width="9.33203125" style="1"/>
    <col min="8449" max="8449" width="23.83203125" style="1" customWidth="1"/>
    <col min="8450" max="8450" width="10.5" style="1" customWidth="1"/>
    <col min="8451" max="8451" width="12.33203125" style="1" customWidth="1"/>
    <col min="8452" max="8452" width="12" style="1" customWidth="1"/>
    <col min="8453" max="8454" width="11.1640625" style="1" customWidth="1"/>
    <col min="8455" max="8455" width="8.6640625" style="1" customWidth="1"/>
    <col min="8456" max="8456" width="11.83203125" style="1" customWidth="1"/>
    <col min="8457" max="8457" width="9.5" style="1" customWidth="1"/>
    <col min="8458" max="8459" width="10.5" style="1" customWidth="1"/>
    <col min="8460" max="8460" width="11.1640625" style="1" customWidth="1"/>
    <col min="8461" max="8704" width="9.33203125" style="1"/>
    <col min="8705" max="8705" width="23.83203125" style="1" customWidth="1"/>
    <col min="8706" max="8706" width="10.5" style="1" customWidth="1"/>
    <col min="8707" max="8707" width="12.33203125" style="1" customWidth="1"/>
    <col min="8708" max="8708" width="12" style="1" customWidth="1"/>
    <col min="8709" max="8710" width="11.1640625" style="1" customWidth="1"/>
    <col min="8711" max="8711" width="8.6640625" style="1" customWidth="1"/>
    <col min="8712" max="8712" width="11.83203125" style="1" customWidth="1"/>
    <col min="8713" max="8713" width="9.5" style="1" customWidth="1"/>
    <col min="8714" max="8715" width="10.5" style="1" customWidth="1"/>
    <col min="8716" max="8716" width="11.1640625" style="1" customWidth="1"/>
    <col min="8717" max="8960" width="9.33203125" style="1"/>
    <col min="8961" max="8961" width="23.83203125" style="1" customWidth="1"/>
    <col min="8962" max="8962" width="10.5" style="1" customWidth="1"/>
    <col min="8963" max="8963" width="12.33203125" style="1" customWidth="1"/>
    <col min="8964" max="8964" width="12" style="1" customWidth="1"/>
    <col min="8965" max="8966" width="11.1640625" style="1" customWidth="1"/>
    <col min="8967" max="8967" width="8.6640625" style="1" customWidth="1"/>
    <col min="8968" max="8968" width="11.83203125" style="1" customWidth="1"/>
    <col min="8969" max="8969" width="9.5" style="1" customWidth="1"/>
    <col min="8970" max="8971" width="10.5" style="1" customWidth="1"/>
    <col min="8972" max="8972" width="11.1640625" style="1" customWidth="1"/>
    <col min="8973" max="9216" width="9.33203125" style="1"/>
    <col min="9217" max="9217" width="23.83203125" style="1" customWidth="1"/>
    <col min="9218" max="9218" width="10.5" style="1" customWidth="1"/>
    <col min="9219" max="9219" width="12.33203125" style="1" customWidth="1"/>
    <col min="9220" max="9220" width="12" style="1" customWidth="1"/>
    <col min="9221" max="9222" width="11.1640625" style="1" customWidth="1"/>
    <col min="9223" max="9223" width="8.6640625" style="1" customWidth="1"/>
    <col min="9224" max="9224" width="11.83203125" style="1" customWidth="1"/>
    <col min="9225" max="9225" width="9.5" style="1" customWidth="1"/>
    <col min="9226" max="9227" width="10.5" style="1" customWidth="1"/>
    <col min="9228" max="9228" width="11.1640625" style="1" customWidth="1"/>
    <col min="9229" max="9472" width="9.33203125" style="1"/>
    <col min="9473" max="9473" width="23.83203125" style="1" customWidth="1"/>
    <col min="9474" max="9474" width="10.5" style="1" customWidth="1"/>
    <col min="9475" max="9475" width="12.33203125" style="1" customWidth="1"/>
    <col min="9476" max="9476" width="12" style="1" customWidth="1"/>
    <col min="9477" max="9478" width="11.1640625" style="1" customWidth="1"/>
    <col min="9479" max="9479" width="8.6640625" style="1" customWidth="1"/>
    <col min="9480" max="9480" width="11.83203125" style="1" customWidth="1"/>
    <col min="9481" max="9481" width="9.5" style="1" customWidth="1"/>
    <col min="9482" max="9483" width="10.5" style="1" customWidth="1"/>
    <col min="9484" max="9484" width="11.1640625" style="1" customWidth="1"/>
    <col min="9485" max="9728" width="9.33203125" style="1"/>
    <col min="9729" max="9729" width="23.83203125" style="1" customWidth="1"/>
    <col min="9730" max="9730" width="10.5" style="1" customWidth="1"/>
    <col min="9731" max="9731" width="12.33203125" style="1" customWidth="1"/>
    <col min="9732" max="9732" width="12" style="1" customWidth="1"/>
    <col min="9733" max="9734" width="11.1640625" style="1" customWidth="1"/>
    <col min="9735" max="9735" width="8.6640625" style="1" customWidth="1"/>
    <col min="9736" max="9736" width="11.83203125" style="1" customWidth="1"/>
    <col min="9737" max="9737" width="9.5" style="1" customWidth="1"/>
    <col min="9738" max="9739" width="10.5" style="1" customWidth="1"/>
    <col min="9740" max="9740" width="11.1640625" style="1" customWidth="1"/>
    <col min="9741" max="9984" width="9.33203125" style="1"/>
    <col min="9985" max="9985" width="23.83203125" style="1" customWidth="1"/>
    <col min="9986" max="9986" width="10.5" style="1" customWidth="1"/>
    <col min="9987" max="9987" width="12.33203125" style="1" customWidth="1"/>
    <col min="9988" max="9988" width="12" style="1" customWidth="1"/>
    <col min="9989" max="9990" width="11.1640625" style="1" customWidth="1"/>
    <col min="9991" max="9991" width="8.6640625" style="1" customWidth="1"/>
    <col min="9992" max="9992" width="11.83203125" style="1" customWidth="1"/>
    <col min="9993" max="9993" width="9.5" style="1" customWidth="1"/>
    <col min="9994" max="9995" width="10.5" style="1" customWidth="1"/>
    <col min="9996" max="9996" width="11.1640625" style="1" customWidth="1"/>
    <col min="9997" max="10240" width="9.33203125" style="1"/>
    <col min="10241" max="10241" width="23.83203125" style="1" customWidth="1"/>
    <col min="10242" max="10242" width="10.5" style="1" customWidth="1"/>
    <col min="10243" max="10243" width="12.33203125" style="1" customWidth="1"/>
    <col min="10244" max="10244" width="12" style="1" customWidth="1"/>
    <col min="10245" max="10246" width="11.1640625" style="1" customWidth="1"/>
    <col min="10247" max="10247" width="8.6640625" style="1" customWidth="1"/>
    <col min="10248" max="10248" width="11.83203125" style="1" customWidth="1"/>
    <col min="10249" max="10249" width="9.5" style="1" customWidth="1"/>
    <col min="10250" max="10251" width="10.5" style="1" customWidth="1"/>
    <col min="10252" max="10252" width="11.1640625" style="1" customWidth="1"/>
    <col min="10253" max="10496" width="9.33203125" style="1"/>
    <col min="10497" max="10497" width="23.83203125" style="1" customWidth="1"/>
    <col min="10498" max="10498" width="10.5" style="1" customWidth="1"/>
    <col min="10499" max="10499" width="12.33203125" style="1" customWidth="1"/>
    <col min="10500" max="10500" width="12" style="1" customWidth="1"/>
    <col min="10501" max="10502" width="11.1640625" style="1" customWidth="1"/>
    <col min="10503" max="10503" width="8.6640625" style="1" customWidth="1"/>
    <col min="10504" max="10504" width="11.83203125" style="1" customWidth="1"/>
    <col min="10505" max="10505" width="9.5" style="1" customWidth="1"/>
    <col min="10506" max="10507" width="10.5" style="1" customWidth="1"/>
    <col min="10508" max="10508" width="11.1640625" style="1" customWidth="1"/>
    <col min="10509" max="10752" width="9.33203125" style="1"/>
    <col min="10753" max="10753" width="23.83203125" style="1" customWidth="1"/>
    <col min="10754" max="10754" width="10.5" style="1" customWidth="1"/>
    <col min="10755" max="10755" width="12.33203125" style="1" customWidth="1"/>
    <col min="10756" max="10756" width="12" style="1" customWidth="1"/>
    <col min="10757" max="10758" width="11.1640625" style="1" customWidth="1"/>
    <col min="10759" max="10759" width="8.6640625" style="1" customWidth="1"/>
    <col min="10760" max="10760" width="11.83203125" style="1" customWidth="1"/>
    <col min="10761" max="10761" width="9.5" style="1" customWidth="1"/>
    <col min="10762" max="10763" width="10.5" style="1" customWidth="1"/>
    <col min="10764" max="10764" width="11.1640625" style="1" customWidth="1"/>
    <col min="10765" max="11008" width="9.33203125" style="1"/>
    <col min="11009" max="11009" width="23.83203125" style="1" customWidth="1"/>
    <col min="11010" max="11010" width="10.5" style="1" customWidth="1"/>
    <col min="11011" max="11011" width="12.33203125" style="1" customWidth="1"/>
    <col min="11012" max="11012" width="12" style="1" customWidth="1"/>
    <col min="11013" max="11014" width="11.1640625" style="1" customWidth="1"/>
    <col min="11015" max="11015" width="8.6640625" style="1" customWidth="1"/>
    <col min="11016" max="11016" width="11.83203125" style="1" customWidth="1"/>
    <col min="11017" max="11017" width="9.5" style="1" customWidth="1"/>
    <col min="11018" max="11019" width="10.5" style="1" customWidth="1"/>
    <col min="11020" max="11020" width="11.1640625" style="1" customWidth="1"/>
    <col min="11021" max="11264" width="9.33203125" style="1"/>
    <col min="11265" max="11265" width="23.83203125" style="1" customWidth="1"/>
    <col min="11266" max="11266" width="10.5" style="1" customWidth="1"/>
    <col min="11267" max="11267" width="12.33203125" style="1" customWidth="1"/>
    <col min="11268" max="11268" width="12" style="1" customWidth="1"/>
    <col min="11269" max="11270" width="11.1640625" style="1" customWidth="1"/>
    <col min="11271" max="11271" width="8.6640625" style="1" customWidth="1"/>
    <col min="11272" max="11272" width="11.83203125" style="1" customWidth="1"/>
    <col min="11273" max="11273" width="9.5" style="1" customWidth="1"/>
    <col min="11274" max="11275" width="10.5" style="1" customWidth="1"/>
    <col min="11276" max="11276" width="11.1640625" style="1" customWidth="1"/>
    <col min="11277" max="11520" width="9.33203125" style="1"/>
    <col min="11521" max="11521" width="23.83203125" style="1" customWidth="1"/>
    <col min="11522" max="11522" width="10.5" style="1" customWidth="1"/>
    <col min="11523" max="11523" width="12.33203125" style="1" customWidth="1"/>
    <col min="11524" max="11524" width="12" style="1" customWidth="1"/>
    <col min="11525" max="11526" width="11.1640625" style="1" customWidth="1"/>
    <col min="11527" max="11527" width="8.6640625" style="1" customWidth="1"/>
    <col min="11528" max="11528" width="11.83203125" style="1" customWidth="1"/>
    <col min="11529" max="11529" width="9.5" style="1" customWidth="1"/>
    <col min="11530" max="11531" width="10.5" style="1" customWidth="1"/>
    <col min="11532" max="11532" width="11.1640625" style="1" customWidth="1"/>
    <col min="11533" max="11776" width="9.33203125" style="1"/>
    <col min="11777" max="11777" width="23.83203125" style="1" customWidth="1"/>
    <col min="11778" max="11778" width="10.5" style="1" customWidth="1"/>
    <col min="11779" max="11779" width="12.33203125" style="1" customWidth="1"/>
    <col min="11780" max="11780" width="12" style="1" customWidth="1"/>
    <col min="11781" max="11782" width="11.1640625" style="1" customWidth="1"/>
    <col min="11783" max="11783" width="8.6640625" style="1" customWidth="1"/>
    <col min="11784" max="11784" width="11.83203125" style="1" customWidth="1"/>
    <col min="11785" max="11785" width="9.5" style="1" customWidth="1"/>
    <col min="11786" max="11787" width="10.5" style="1" customWidth="1"/>
    <col min="11788" max="11788" width="11.1640625" style="1" customWidth="1"/>
    <col min="11789" max="12032" width="9.33203125" style="1"/>
    <col min="12033" max="12033" width="23.83203125" style="1" customWidth="1"/>
    <col min="12034" max="12034" width="10.5" style="1" customWidth="1"/>
    <col min="12035" max="12035" width="12.33203125" style="1" customWidth="1"/>
    <col min="12036" max="12036" width="12" style="1" customWidth="1"/>
    <col min="12037" max="12038" width="11.1640625" style="1" customWidth="1"/>
    <col min="12039" max="12039" width="8.6640625" style="1" customWidth="1"/>
    <col min="12040" max="12040" width="11.83203125" style="1" customWidth="1"/>
    <col min="12041" max="12041" width="9.5" style="1" customWidth="1"/>
    <col min="12042" max="12043" width="10.5" style="1" customWidth="1"/>
    <col min="12044" max="12044" width="11.1640625" style="1" customWidth="1"/>
    <col min="12045" max="12288" width="9.33203125" style="1"/>
    <col min="12289" max="12289" width="23.83203125" style="1" customWidth="1"/>
    <col min="12290" max="12290" width="10.5" style="1" customWidth="1"/>
    <col min="12291" max="12291" width="12.33203125" style="1" customWidth="1"/>
    <col min="12292" max="12292" width="12" style="1" customWidth="1"/>
    <col min="12293" max="12294" width="11.1640625" style="1" customWidth="1"/>
    <col min="12295" max="12295" width="8.6640625" style="1" customWidth="1"/>
    <col min="12296" max="12296" width="11.83203125" style="1" customWidth="1"/>
    <col min="12297" max="12297" width="9.5" style="1" customWidth="1"/>
    <col min="12298" max="12299" width="10.5" style="1" customWidth="1"/>
    <col min="12300" max="12300" width="11.1640625" style="1" customWidth="1"/>
    <col min="12301" max="12544" width="9.33203125" style="1"/>
    <col min="12545" max="12545" width="23.83203125" style="1" customWidth="1"/>
    <col min="12546" max="12546" width="10.5" style="1" customWidth="1"/>
    <col min="12547" max="12547" width="12.33203125" style="1" customWidth="1"/>
    <col min="12548" max="12548" width="12" style="1" customWidth="1"/>
    <col min="12549" max="12550" width="11.1640625" style="1" customWidth="1"/>
    <col min="12551" max="12551" width="8.6640625" style="1" customWidth="1"/>
    <col min="12552" max="12552" width="11.83203125" style="1" customWidth="1"/>
    <col min="12553" max="12553" width="9.5" style="1" customWidth="1"/>
    <col min="12554" max="12555" width="10.5" style="1" customWidth="1"/>
    <col min="12556" max="12556" width="11.1640625" style="1" customWidth="1"/>
    <col min="12557" max="12800" width="9.33203125" style="1"/>
    <col min="12801" max="12801" width="23.83203125" style="1" customWidth="1"/>
    <col min="12802" max="12802" width="10.5" style="1" customWidth="1"/>
    <col min="12803" max="12803" width="12.33203125" style="1" customWidth="1"/>
    <col min="12804" max="12804" width="12" style="1" customWidth="1"/>
    <col min="12805" max="12806" width="11.1640625" style="1" customWidth="1"/>
    <col min="12807" max="12807" width="8.6640625" style="1" customWidth="1"/>
    <col min="12808" max="12808" width="11.83203125" style="1" customWidth="1"/>
    <col min="12809" max="12809" width="9.5" style="1" customWidth="1"/>
    <col min="12810" max="12811" width="10.5" style="1" customWidth="1"/>
    <col min="12812" max="12812" width="11.1640625" style="1" customWidth="1"/>
    <col min="12813" max="13056" width="9.33203125" style="1"/>
    <col min="13057" max="13057" width="23.83203125" style="1" customWidth="1"/>
    <col min="13058" max="13058" width="10.5" style="1" customWidth="1"/>
    <col min="13059" max="13059" width="12.33203125" style="1" customWidth="1"/>
    <col min="13060" max="13060" width="12" style="1" customWidth="1"/>
    <col min="13061" max="13062" width="11.1640625" style="1" customWidth="1"/>
    <col min="13063" max="13063" width="8.6640625" style="1" customWidth="1"/>
    <col min="13064" max="13064" width="11.83203125" style="1" customWidth="1"/>
    <col min="13065" max="13065" width="9.5" style="1" customWidth="1"/>
    <col min="13066" max="13067" width="10.5" style="1" customWidth="1"/>
    <col min="13068" max="13068" width="11.1640625" style="1" customWidth="1"/>
    <col min="13069" max="13312" width="9.33203125" style="1"/>
    <col min="13313" max="13313" width="23.83203125" style="1" customWidth="1"/>
    <col min="13314" max="13314" width="10.5" style="1" customWidth="1"/>
    <col min="13315" max="13315" width="12.33203125" style="1" customWidth="1"/>
    <col min="13316" max="13316" width="12" style="1" customWidth="1"/>
    <col min="13317" max="13318" width="11.1640625" style="1" customWidth="1"/>
    <col min="13319" max="13319" width="8.6640625" style="1" customWidth="1"/>
    <col min="13320" max="13320" width="11.83203125" style="1" customWidth="1"/>
    <col min="13321" max="13321" width="9.5" style="1" customWidth="1"/>
    <col min="13322" max="13323" width="10.5" style="1" customWidth="1"/>
    <col min="13324" max="13324" width="11.1640625" style="1" customWidth="1"/>
    <col min="13325" max="13568" width="9.33203125" style="1"/>
    <col min="13569" max="13569" width="23.83203125" style="1" customWidth="1"/>
    <col min="13570" max="13570" width="10.5" style="1" customWidth="1"/>
    <col min="13571" max="13571" width="12.33203125" style="1" customWidth="1"/>
    <col min="13572" max="13572" width="12" style="1" customWidth="1"/>
    <col min="13573" max="13574" width="11.1640625" style="1" customWidth="1"/>
    <col min="13575" max="13575" width="8.6640625" style="1" customWidth="1"/>
    <col min="13576" max="13576" width="11.83203125" style="1" customWidth="1"/>
    <col min="13577" max="13577" width="9.5" style="1" customWidth="1"/>
    <col min="13578" max="13579" width="10.5" style="1" customWidth="1"/>
    <col min="13580" max="13580" width="11.1640625" style="1" customWidth="1"/>
    <col min="13581" max="13824" width="9.33203125" style="1"/>
    <col min="13825" max="13825" width="23.83203125" style="1" customWidth="1"/>
    <col min="13826" max="13826" width="10.5" style="1" customWidth="1"/>
    <col min="13827" max="13827" width="12.33203125" style="1" customWidth="1"/>
    <col min="13828" max="13828" width="12" style="1" customWidth="1"/>
    <col min="13829" max="13830" width="11.1640625" style="1" customWidth="1"/>
    <col min="13831" max="13831" width="8.6640625" style="1" customWidth="1"/>
    <col min="13832" max="13832" width="11.83203125" style="1" customWidth="1"/>
    <col min="13833" max="13833" width="9.5" style="1" customWidth="1"/>
    <col min="13834" max="13835" width="10.5" style="1" customWidth="1"/>
    <col min="13836" max="13836" width="11.1640625" style="1" customWidth="1"/>
    <col min="13837" max="14080" width="9.33203125" style="1"/>
    <col min="14081" max="14081" width="23.83203125" style="1" customWidth="1"/>
    <col min="14082" max="14082" width="10.5" style="1" customWidth="1"/>
    <col min="14083" max="14083" width="12.33203125" style="1" customWidth="1"/>
    <col min="14084" max="14084" width="12" style="1" customWidth="1"/>
    <col min="14085" max="14086" width="11.1640625" style="1" customWidth="1"/>
    <col min="14087" max="14087" width="8.6640625" style="1" customWidth="1"/>
    <col min="14088" max="14088" width="11.83203125" style="1" customWidth="1"/>
    <col min="14089" max="14089" width="9.5" style="1" customWidth="1"/>
    <col min="14090" max="14091" width="10.5" style="1" customWidth="1"/>
    <col min="14092" max="14092" width="11.1640625" style="1" customWidth="1"/>
    <col min="14093" max="14336" width="9.33203125" style="1"/>
    <col min="14337" max="14337" width="23.83203125" style="1" customWidth="1"/>
    <col min="14338" max="14338" width="10.5" style="1" customWidth="1"/>
    <col min="14339" max="14339" width="12.33203125" style="1" customWidth="1"/>
    <col min="14340" max="14340" width="12" style="1" customWidth="1"/>
    <col min="14341" max="14342" width="11.1640625" style="1" customWidth="1"/>
    <col min="14343" max="14343" width="8.6640625" style="1" customWidth="1"/>
    <col min="14344" max="14344" width="11.83203125" style="1" customWidth="1"/>
    <col min="14345" max="14345" width="9.5" style="1" customWidth="1"/>
    <col min="14346" max="14347" width="10.5" style="1" customWidth="1"/>
    <col min="14348" max="14348" width="11.1640625" style="1" customWidth="1"/>
    <col min="14349" max="14592" width="9.33203125" style="1"/>
    <col min="14593" max="14593" width="23.83203125" style="1" customWidth="1"/>
    <col min="14594" max="14594" width="10.5" style="1" customWidth="1"/>
    <col min="14595" max="14595" width="12.33203125" style="1" customWidth="1"/>
    <col min="14596" max="14596" width="12" style="1" customWidth="1"/>
    <col min="14597" max="14598" width="11.1640625" style="1" customWidth="1"/>
    <col min="14599" max="14599" width="8.6640625" style="1" customWidth="1"/>
    <col min="14600" max="14600" width="11.83203125" style="1" customWidth="1"/>
    <col min="14601" max="14601" width="9.5" style="1" customWidth="1"/>
    <col min="14602" max="14603" width="10.5" style="1" customWidth="1"/>
    <col min="14604" max="14604" width="11.1640625" style="1" customWidth="1"/>
    <col min="14605" max="14848" width="9.33203125" style="1"/>
    <col min="14849" max="14849" width="23.83203125" style="1" customWidth="1"/>
    <col min="14850" max="14850" width="10.5" style="1" customWidth="1"/>
    <col min="14851" max="14851" width="12.33203125" style="1" customWidth="1"/>
    <col min="14852" max="14852" width="12" style="1" customWidth="1"/>
    <col min="14853" max="14854" width="11.1640625" style="1" customWidth="1"/>
    <col min="14855" max="14855" width="8.6640625" style="1" customWidth="1"/>
    <col min="14856" max="14856" width="11.83203125" style="1" customWidth="1"/>
    <col min="14857" max="14857" width="9.5" style="1" customWidth="1"/>
    <col min="14858" max="14859" width="10.5" style="1" customWidth="1"/>
    <col min="14860" max="14860" width="11.1640625" style="1" customWidth="1"/>
    <col min="14861" max="15104" width="9.33203125" style="1"/>
    <col min="15105" max="15105" width="23.83203125" style="1" customWidth="1"/>
    <col min="15106" max="15106" width="10.5" style="1" customWidth="1"/>
    <col min="15107" max="15107" width="12.33203125" style="1" customWidth="1"/>
    <col min="15108" max="15108" width="12" style="1" customWidth="1"/>
    <col min="15109" max="15110" width="11.1640625" style="1" customWidth="1"/>
    <col min="15111" max="15111" width="8.6640625" style="1" customWidth="1"/>
    <col min="15112" max="15112" width="11.83203125" style="1" customWidth="1"/>
    <col min="15113" max="15113" width="9.5" style="1" customWidth="1"/>
    <col min="15114" max="15115" width="10.5" style="1" customWidth="1"/>
    <col min="15116" max="15116" width="11.1640625" style="1" customWidth="1"/>
    <col min="15117" max="15360" width="9.33203125" style="1"/>
    <col min="15361" max="15361" width="23.83203125" style="1" customWidth="1"/>
    <col min="15362" max="15362" width="10.5" style="1" customWidth="1"/>
    <col min="15363" max="15363" width="12.33203125" style="1" customWidth="1"/>
    <col min="15364" max="15364" width="12" style="1" customWidth="1"/>
    <col min="15365" max="15366" width="11.1640625" style="1" customWidth="1"/>
    <col min="15367" max="15367" width="8.6640625" style="1" customWidth="1"/>
    <col min="15368" max="15368" width="11.83203125" style="1" customWidth="1"/>
    <col min="15369" max="15369" width="9.5" style="1" customWidth="1"/>
    <col min="15370" max="15371" width="10.5" style="1" customWidth="1"/>
    <col min="15372" max="15372" width="11.1640625" style="1" customWidth="1"/>
    <col min="15373" max="15616" width="9.33203125" style="1"/>
    <col min="15617" max="15617" width="23.83203125" style="1" customWidth="1"/>
    <col min="15618" max="15618" width="10.5" style="1" customWidth="1"/>
    <col min="15619" max="15619" width="12.33203125" style="1" customWidth="1"/>
    <col min="15620" max="15620" width="12" style="1" customWidth="1"/>
    <col min="15621" max="15622" width="11.1640625" style="1" customWidth="1"/>
    <col min="15623" max="15623" width="8.6640625" style="1" customWidth="1"/>
    <col min="15624" max="15624" width="11.83203125" style="1" customWidth="1"/>
    <col min="15625" max="15625" width="9.5" style="1" customWidth="1"/>
    <col min="15626" max="15627" width="10.5" style="1" customWidth="1"/>
    <col min="15628" max="15628" width="11.1640625" style="1" customWidth="1"/>
    <col min="15629" max="15872" width="9.33203125" style="1"/>
    <col min="15873" max="15873" width="23.83203125" style="1" customWidth="1"/>
    <col min="15874" max="15874" width="10.5" style="1" customWidth="1"/>
    <col min="15875" max="15875" width="12.33203125" style="1" customWidth="1"/>
    <col min="15876" max="15876" width="12" style="1" customWidth="1"/>
    <col min="15877" max="15878" width="11.1640625" style="1" customWidth="1"/>
    <col min="15879" max="15879" width="8.6640625" style="1" customWidth="1"/>
    <col min="15880" max="15880" width="11.83203125" style="1" customWidth="1"/>
    <col min="15881" max="15881" width="9.5" style="1" customWidth="1"/>
    <col min="15882" max="15883" width="10.5" style="1" customWidth="1"/>
    <col min="15884" max="15884" width="11.1640625" style="1" customWidth="1"/>
    <col min="15885" max="16128" width="9.33203125" style="1"/>
    <col min="16129" max="16129" width="23.83203125" style="1" customWidth="1"/>
    <col min="16130" max="16130" width="10.5" style="1" customWidth="1"/>
    <col min="16131" max="16131" width="12.33203125" style="1" customWidth="1"/>
    <col min="16132" max="16132" width="12" style="1" customWidth="1"/>
    <col min="16133" max="16134" width="11.1640625" style="1" customWidth="1"/>
    <col min="16135" max="16135" width="8.6640625" style="1" customWidth="1"/>
    <col min="16136" max="16136" width="11.83203125" style="1" customWidth="1"/>
    <col min="16137" max="16137" width="9.5" style="1" customWidth="1"/>
    <col min="16138" max="16139" width="10.5" style="1" customWidth="1"/>
    <col min="16140" max="16140" width="11.1640625" style="1" customWidth="1"/>
    <col min="16141" max="16384" width="9.33203125" style="1"/>
  </cols>
  <sheetData>
    <row r="1" spans="1:13" ht="15">
      <c r="A1" s="307" t="s">
        <v>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13" ht="3.75" customHeight="1">
      <c r="A2" s="308" t="s">
        <v>9</v>
      </c>
      <c r="B2" s="308"/>
      <c r="C2" s="308"/>
      <c r="D2" s="308"/>
      <c r="E2" s="308"/>
      <c r="F2" s="308"/>
      <c r="G2" s="308"/>
      <c r="H2" s="2"/>
    </row>
    <row r="3" spans="1:13" ht="15">
      <c r="A3" s="307" t="s">
        <v>10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</row>
    <row r="4" spans="1:13" ht="7.5" customHeight="1">
      <c r="A4" s="3"/>
      <c r="B4" s="3"/>
      <c r="C4" s="3"/>
      <c r="D4" s="3"/>
      <c r="E4" s="3"/>
      <c r="F4" s="3"/>
      <c r="G4" s="3"/>
      <c r="H4" s="2"/>
    </row>
    <row r="5" spans="1:13" ht="12.75" customHeight="1">
      <c r="A5" s="307" t="s">
        <v>11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</row>
    <row r="6" spans="1:13" ht="7.5" customHeight="1">
      <c r="A6" s="3"/>
      <c r="B6" s="3"/>
      <c r="C6" s="3"/>
      <c r="D6" s="3"/>
      <c r="E6" s="3"/>
      <c r="F6" s="3"/>
      <c r="G6" s="3"/>
      <c r="H6" s="2"/>
    </row>
    <row r="7" spans="1:13" ht="12" customHeight="1">
      <c r="A7" s="307" t="s">
        <v>55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</row>
    <row r="8" spans="1:13" ht="9" customHeight="1">
      <c r="A8" s="3"/>
      <c r="B8" s="3"/>
      <c r="C8" s="3"/>
      <c r="D8" s="3"/>
      <c r="E8" s="3"/>
      <c r="F8" s="3"/>
      <c r="G8" s="3"/>
      <c r="H8" s="2"/>
    </row>
    <row r="9" spans="1:13" ht="15">
      <c r="A9" s="309" t="s">
        <v>56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</row>
    <row r="10" spans="1:13" ht="15" customHeight="1">
      <c r="A10" s="300" t="s">
        <v>12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</row>
    <row r="11" spans="1:13" ht="15" customHeight="1">
      <c r="A11" s="4" t="s">
        <v>57</v>
      </c>
      <c r="B11" s="4"/>
      <c r="C11" s="5"/>
      <c r="D11" s="5"/>
      <c r="E11" s="5"/>
      <c r="F11" s="5"/>
      <c r="G11" s="5"/>
      <c r="H11" s="5"/>
    </row>
    <row r="12" spans="1:13" ht="39.75" customHeight="1">
      <c r="A12" s="6"/>
      <c r="B12" s="301" t="s">
        <v>13</v>
      </c>
      <c r="C12" s="302"/>
      <c r="D12" s="303" t="s">
        <v>14</v>
      </c>
      <c r="E12" s="304"/>
      <c r="F12" s="305" t="s">
        <v>15</v>
      </c>
      <c r="G12" s="306"/>
      <c r="H12" s="305" t="s">
        <v>16</v>
      </c>
      <c r="I12" s="306"/>
      <c r="J12" s="305" t="s">
        <v>17</v>
      </c>
      <c r="K12" s="306"/>
      <c r="L12" s="305" t="s">
        <v>18</v>
      </c>
      <c r="M12" s="306"/>
    </row>
    <row r="13" spans="1:13" ht="15" customHeight="1">
      <c r="A13" s="6"/>
      <c r="B13" s="7" t="s">
        <v>5</v>
      </c>
      <c r="C13" s="7" t="s">
        <v>6</v>
      </c>
      <c r="D13" s="7" t="s">
        <v>5</v>
      </c>
      <c r="E13" s="7" t="s">
        <v>6</v>
      </c>
      <c r="F13" s="7" t="s">
        <v>5</v>
      </c>
      <c r="G13" s="7" t="s">
        <v>6</v>
      </c>
      <c r="H13" s="7" t="s">
        <v>5</v>
      </c>
      <c r="I13" s="7" t="s">
        <v>6</v>
      </c>
      <c r="J13" s="7" t="s">
        <v>5</v>
      </c>
      <c r="K13" s="7" t="s">
        <v>6</v>
      </c>
      <c r="L13" s="7" t="s">
        <v>5</v>
      </c>
      <c r="M13" s="7" t="s">
        <v>6</v>
      </c>
    </row>
    <row r="14" spans="1:13" ht="15" hidden="1" customHeight="1">
      <c r="A14" s="8" t="s">
        <v>19</v>
      </c>
      <c r="B14" s="9">
        <f>11.43</f>
        <v>11.43</v>
      </c>
      <c r="C14" s="10">
        <f t="shared" ref="C14:C19" si="0">B14*20%+B14</f>
        <v>13.715999999999999</v>
      </c>
      <c r="D14" s="11">
        <v>1.04</v>
      </c>
      <c r="E14" s="10">
        <f t="shared" ref="E14:E19" si="1">D14*20%+D14</f>
        <v>1.248</v>
      </c>
      <c r="F14" s="11">
        <v>1.68</v>
      </c>
      <c r="G14" s="10">
        <f t="shared" ref="G14:G19" si="2">F14*20%+F14</f>
        <v>2.016</v>
      </c>
      <c r="H14" s="11">
        <v>1.1000000000000001</v>
      </c>
      <c r="I14" s="10">
        <f t="shared" ref="I14:I19" si="3">H14*20%+H14</f>
        <v>1.32</v>
      </c>
      <c r="J14" s="11">
        <v>1.82</v>
      </c>
      <c r="K14" s="10">
        <f t="shared" ref="K14:K19" si="4">J14*20%+J14</f>
        <v>2.1840000000000002</v>
      </c>
      <c r="L14" s="11">
        <v>1.1599999999999999</v>
      </c>
      <c r="M14" s="10">
        <f t="shared" ref="M14:M19" si="5">L14*20%+L14</f>
        <v>1.3919999999999999</v>
      </c>
    </row>
    <row r="15" spans="1:13" ht="18" customHeight="1">
      <c r="A15" s="8" t="s">
        <v>19</v>
      </c>
      <c r="B15" s="12">
        <v>20.03</v>
      </c>
      <c r="C15" s="13">
        <f>B15*20%+B15</f>
        <v>24.036000000000001</v>
      </c>
      <c r="D15" s="14">
        <v>1.83</v>
      </c>
      <c r="E15" s="13">
        <f t="shared" si="1"/>
        <v>2.1960000000000002</v>
      </c>
      <c r="F15" s="15">
        <v>3.02</v>
      </c>
      <c r="G15" s="13">
        <f t="shared" si="2"/>
        <v>3.6240000000000001</v>
      </c>
      <c r="H15" s="15">
        <v>2.0099999999999998</v>
      </c>
      <c r="I15" s="13">
        <f t="shared" si="3"/>
        <v>2.4119999999999999</v>
      </c>
      <c r="J15" s="15">
        <v>3.29</v>
      </c>
      <c r="K15" s="13">
        <f>J15*20%+J15</f>
        <v>3.948</v>
      </c>
      <c r="L15" s="16">
        <v>2.11</v>
      </c>
      <c r="M15" s="13">
        <f t="shared" si="5"/>
        <v>2.532</v>
      </c>
    </row>
    <row r="16" spans="1:13" ht="15" hidden="1" customHeight="1">
      <c r="A16" s="17" t="s">
        <v>20</v>
      </c>
      <c r="B16" s="18"/>
      <c r="C16" s="19">
        <f t="shared" si="0"/>
        <v>0</v>
      </c>
      <c r="D16" s="20"/>
      <c r="E16" s="19">
        <f t="shared" si="1"/>
        <v>0</v>
      </c>
      <c r="F16" s="18"/>
      <c r="G16" s="19">
        <f t="shared" si="2"/>
        <v>0</v>
      </c>
      <c r="H16" s="21"/>
      <c r="I16" s="19">
        <f t="shared" si="3"/>
        <v>0</v>
      </c>
      <c r="J16" s="18"/>
      <c r="K16" s="19">
        <f t="shared" si="4"/>
        <v>0</v>
      </c>
      <c r="L16" s="20"/>
      <c r="M16" s="19">
        <f t="shared" si="5"/>
        <v>0</v>
      </c>
    </row>
    <row r="17" spans="1:14" ht="18" customHeight="1">
      <c r="A17" s="17" t="s">
        <v>20</v>
      </c>
      <c r="B17" s="12">
        <v>14.27</v>
      </c>
      <c r="C17" s="13">
        <f t="shared" si="0"/>
        <v>17.123999999999999</v>
      </c>
      <c r="D17" s="15">
        <v>1.83</v>
      </c>
      <c r="E17" s="13">
        <f t="shared" si="1"/>
        <v>2.1960000000000002</v>
      </c>
      <c r="F17" s="15">
        <v>2.9</v>
      </c>
      <c r="G17" s="13">
        <f t="shared" si="2"/>
        <v>3.48</v>
      </c>
      <c r="H17" s="15">
        <v>1.93</v>
      </c>
      <c r="I17" s="13">
        <f t="shared" si="3"/>
        <v>2.3159999999999998</v>
      </c>
      <c r="J17" s="15">
        <v>3.05</v>
      </c>
      <c r="K17" s="13">
        <f t="shared" si="4"/>
        <v>3.6599999999999997</v>
      </c>
      <c r="L17" s="15">
        <v>2.1</v>
      </c>
      <c r="M17" s="13">
        <f t="shared" si="5"/>
        <v>2.52</v>
      </c>
    </row>
    <row r="18" spans="1:14" ht="16.5" customHeight="1">
      <c r="A18" s="17" t="s">
        <v>21</v>
      </c>
      <c r="B18" s="12">
        <v>39.200000000000003</v>
      </c>
      <c r="C18" s="19">
        <f t="shared" si="0"/>
        <v>47.040000000000006</v>
      </c>
      <c r="D18" s="12">
        <v>2.2999999999999998</v>
      </c>
      <c r="E18" s="19">
        <f t="shared" si="1"/>
        <v>2.76</v>
      </c>
      <c r="F18" s="12">
        <v>2.7</v>
      </c>
      <c r="G18" s="19">
        <f t="shared" si="2"/>
        <v>3.24</v>
      </c>
      <c r="H18" s="22">
        <v>1.81</v>
      </c>
      <c r="I18" s="19">
        <f t="shared" si="3"/>
        <v>2.1720000000000002</v>
      </c>
      <c r="J18" s="22">
        <v>2.86</v>
      </c>
      <c r="K18" s="19">
        <f t="shared" si="4"/>
        <v>3.4319999999999999</v>
      </c>
      <c r="L18" s="12">
        <v>1.98</v>
      </c>
      <c r="M18" s="19">
        <f t="shared" si="5"/>
        <v>2.3759999999999999</v>
      </c>
    </row>
    <row r="19" spans="1:14" ht="16.5" customHeight="1">
      <c r="A19" s="17" t="s">
        <v>22</v>
      </c>
      <c r="B19" s="12">
        <v>39.200000000000003</v>
      </c>
      <c r="C19" s="13">
        <f t="shared" si="0"/>
        <v>47.040000000000006</v>
      </c>
      <c r="D19" s="23">
        <v>2.2999999999999998</v>
      </c>
      <c r="E19" s="13">
        <f t="shared" si="1"/>
        <v>2.76</v>
      </c>
      <c r="F19" s="12">
        <v>2.7</v>
      </c>
      <c r="G19" s="13">
        <f t="shared" si="2"/>
        <v>3.24</v>
      </c>
      <c r="H19" s="22">
        <v>1.81</v>
      </c>
      <c r="I19" s="13">
        <f t="shared" si="3"/>
        <v>2.1720000000000002</v>
      </c>
      <c r="J19" s="22">
        <v>2.86</v>
      </c>
      <c r="K19" s="13">
        <f t="shared" si="4"/>
        <v>3.4319999999999999</v>
      </c>
      <c r="L19" s="23">
        <v>1.98</v>
      </c>
      <c r="M19" s="13">
        <f t="shared" si="5"/>
        <v>2.3759999999999999</v>
      </c>
    </row>
    <row r="20" spans="1:14" ht="11.25" customHeight="1">
      <c r="A20" s="24"/>
      <c r="B20" s="25"/>
      <c r="C20" s="26"/>
      <c r="D20" s="25"/>
      <c r="E20" s="26"/>
      <c r="F20" s="315" t="s">
        <v>23</v>
      </c>
      <c r="G20" s="316"/>
      <c r="H20" s="27"/>
      <c r="I20" s="28"/>
      <c r="J20" s="29"/>
      <c r="K20" s="30"/>
      <c r="L20" s="31"/>
      <c r="M20" s="30"/>
    </row>
    <row r="21" spans="1:14" ht="19.5" hidden="1" customHeight="1">
      <c r="A21" s="32" t="s">
        <v>24</v>
      </c>
      <c r="B21" s="18">
        <v>6.17</v>
      </c>
      <c r="C21" s="19">
        <f>B21*20%+B21</f>
        <v>7.4039999999999999</v>
      </c>
      <c r="D21" s="21"/>
      <c r="E21" s="33">
        <f>D21*20%+D21</f>
        <v>0</v>
      </c>
      <c r="F21" s="18">
        <v>1.39</v>
      </c>
      <c r="G21" s="19">
        <f>F21*20%+F21</f>
        <v>1.6679999999999999</v>
      </c>
      <c r="H21" s="34"/>
      <c r="I21" s="35"/>
      <c r="J21" s="29"/>
      <c r="K21" s="36"/>
      <c r="L21" s="37"/>
      <c r="M21" s="36"/>
    </row>
    <row r="22" spans="1:14" ht="15.75" customHeight="1">
      <c r="A22" s="38" t="s">
        <v>25</v>
      </c>
      <c r="B22" s="12">
        <v>10.83</v>
      </c>
      <c r="C22" s="13">
        <f>B22*20%+B22</f>
        <v>12.996</v>
      </c>
      <c r="D22" s="12">
        <v>1.1100000000000001</v>
      </c>
      <c r="E22" s="13">
        <f>D22*20%+D22</f>
        <v>1.3320000000000001</v>
      </c>
      <c r="F22" s="12">
        <v>2.58</v>
      </c>
      <c r="G22" s="13">
        <f>F22*20%+F22</f>
        <v>3.0960000000000001</v>
      </c>
      <c r="H22" s="37"/>
      <c r="I22" s="36"/>
      <c r="J22" s="29"/>
      <c r="K22" s="36"/>
      <c r="L22" s="37"/>
      <c r="M22" s="36"/>
    </row>
    <row r="23" spans="1:14" ht="15" customHeight="1">
      <c r="A23" s="39"/>
      <c r="B23" s="40"/>
      <c r="C23" s="35"/>
      <c r="D23" s="34"/>
      <c r="E23" s="35"/>
      <c r="F23" s="40"/>
      <c r="G23" s="35"/>
      <c r="H23" s="34"/>
      <c r="I23" s="35"/>
      <c r="J23" s="41" t="s">
        <v>1</v>
      </c>
      <c r="K23" s="35"/>
      <c r="L23" s="34"/>
      <c r="M23" s="35"/>
      <c r="N23" s="42"/>
    </row>
    <row r="24" spans="1:14" ht="24" customHeight="1">
      <c r="A24" s="43" t="s">
        <v>26</v>
      </c>
      <c r="B24" s="317" t="s">
        <v>27</v>
      </c>
      <c r="C24" s="318"/>
      <c r="D24" s="317" t="s">
        <v>28</v>
      </c>
      <c r="E24" s="318"/>
      <c r="F24" s="319" t="s">
        <v>15</v>
      </c>
      <c r="G24" s="320"/>
      <c r="H24" s="319" t="s">
        <v>29</v>
      </c>
      <c r="I24" s="320"/>
      <c r="J24" s="310" t="s">
        <v>1</v>
      </c>
      <c r="K24" s="310"/>
      <c r="L24" s="310" t="s">
        <v>1</v>
      </c>
      <c r="M24" s="310"/>
    </row>
    <row r="25" spans="1:14" ht="23.25" customHeight="1">
      <c r="A25" s="6"/>
      <c r="B25" s="7" t="s">
        <v>5</v>
      </c>
      <c r="C25" s="7" t="s">
        <v>6</v>
      </c>
      <c r="D25" s="7" t="s">
        <v>5</v>
      </c>
      <c r="E25" s="7" t="s">
        <v>6</v>
      </c>
      <c r="F25" s="7" t="s">
        <v>5</v>
      </c>
      <c r="G25" s="7" t="s">
        <v>6</v>
      </c>
      <c r="H25" s="7" t="s">
        <v>5</v>
      </c>
      <c r="I25" s="7" t="s">
        <v>6</v>
      </c>
      <c r="J25" s="44" t="s">
        <v>1</v>
      </c>
      <c r="K25" s="44" t="s">
        <v>1</v>
      </c>
      <c r="L25" s="44" t="s">
        <v>1</v>
      </c>
      <c r="M25" s="44" t="s">
        <v>1</v>
      </c>
    </row>
    <row r="26" spans="1:14" ht="15" hidden="1" customHeight="1">
      <c r="A26" s="45" t="s">
        <v>30</v>
      </c>
      <c r="B26" s="9">
        <v>9.7899999999999991</v>
      </c>
      <c r="C26" s="10">
        <f>B26*20%+B26</f>
        <v>11.747999999999999</v>
      </c>
      <c r="D26" s="11">
        <v>8.66</v>
      </c>
      <c r="E26" s="10">
        <f>D26*20%+D26</f>
        <v>10.391999999999999</v>
      </c>
      <c r="F26" s="11">
        <v>1.54</v>
      </c>
      <c r="G26" s="10">
        <f>F26*20%+F26</f>
        <v>1.8480000000000001</v>
      </c>
      <c r="H26" s="11">
        <v>1.2</v>
      </c>
      <c r="I26" s="10">
        <f>H26*20%+H26</f>
        <v>1.44</v>
      </c>
      <c r="J26" s="46" t="s">
        <v>1</v>
      </c>
      <c r="K26" s="47" t="s">
        <v>31</v>
      </c>
      <c r="L26" s="48" t="s">
        <v>1</v>
      </c>
      <c r="M26" s="47" t="s">
        <v>1</v>
      </c>
    </row>
    <row r="27" spans="1:14" ht="28.5" customHeight="1">
      <c r="A27" s="49" t="s">
        <v>30</v>
      </c>
      <c r="B27" s="23">
        <v>18.91</v>
      </c>
      <c r="C27" s="13">
        <f>B27*20%+B27</f>
        <v>22.692</v>
      </c>
      <c r="D27" s="12">
        <v>14.58</v>
      </c>
      <c r="E27" s="13">
        <f>D27*20%+D27</f>
        <v>17.496000000000002</v>
      </c>
      <c r="F27" s="12">
        <v>2.77</v>
      </c>
      <c r="G27" s="13">
        <f>F27*20%+F27</f>
        <v>3.3239999999999998</v>
      </c>
      <c r="H27" s="16">
        <v>2.1800000000000002</v>
      </c>
      <c r="I27" s="13">
        <f>H27*20%+H27</f>
        <v>2.6160000000000001</v>
      </c>
      <c r="J27" s="46"/>
      <c r="K27" s="47"/>
      <c r="L27" s="48"/>
      <c r="M27" s="47"/>
    </row>
    <row r="28" spans="1:14" ht="0.75" customHeight="1">
      <c r="A28" s="50" t="s">
        <v>32</v>
      </c>
      <c r="B28" s="51"/>
      <c r="C28" s="52">
        <f>B28*20%+B28</f>
        <v>0</v>
      </c>
      <c r="D28" s="12"/>
      <c r="E28" s="52">
        <f>D28*20%+D28</f>
        <v>0</v>
      </c>
      <c r="F28" s="53" t="s">
        <v>1</v>
      </c>
      <c r="G28" s="54" t="s">
        <v>1</v>
      </c>
      <c r="H28" s="16">
        <v>2.35</v>
      </c>
      <c r="I28" s="13">
        <f>H28*20%+H28</f>
        <v>2.8200000000000003</v>
      </c>
      <c r="J28" s="46" t="s">
        <v>1</v>
      </c>
      <c r="K28" s="47" t="s">
        <v>1</v>
      </c>
      <c r="L28" s="48" t="s">
        <v>1</v>
      </c>
      <c r="M28" s="47" t="s">
        <v>1</v>
      </c>
    </row>
    <row r="29" spans="1:14" ht="18" customHeight="1">
      <c r="A29" s="17" t="s">
        <v>32</v>
      </c>
      <c r="B29" s="14">
        <v>13.56</v>
      </c>
      <c r="C29" s="13">
        <f>B29*20%+B29</f>
        <v>16.272000000000002</v>
      </c>
      <c r="D29" s="12">
        <v>14.58</v>
      </c>
      <c r="E29" s="13">
        <f>D29*20%+D29</f>
        <v>17.496000000000002</v>
      </c>
      <c r="F29" s="15"/>
      <c r="G29" s="13" t="s">
        <v>1</v>
      </c>
      <c r="H29" s="16">
        <v>2.16</v>
      </c>
      <c r="I29" s="13">
        <f>H29*20%+H29</f>
        <v>2.5920000000000001</v>
      </c>
      <c r="J29" s="46"/>
      <c r="K29" s="47"/>
      <c r="L29" s="48"/>
      <c r="M29" s="47"/>
    </row>
    <row r="30" spans="1:14" ht="24" customHeight="1">
      <c r="A30" s="55"/>
      <c r="B30" s="56"/>
      <c r="C30" s="57"/>
      <c r="D30" s="58"/>
      <c r="E30" s="57"/>
      <c r="F30" s="311" t="s">
        <v>33</v>
      </c>
      <c r="G30" s="312"/>
      <c r="H30" s="48"/>
      <c r="I30" s="47"/>
      <c r="J30" s="59"/>
      <c r="K30" s="60"/>
      <c r="L30" s="61"/>
      <c r="M30" s="60"/>
    </row>
    <row r="31" spans="1:14" ht="15" hidden="1" customHeight="1">
      <c r="A31" s="62" t="s">
        <v>34</v>
      </c>
      <c r="B31" s="9">
        <v>6.07</v>
      </c>
      <c r="C31" s="10">
        <f>B31*20%+B31</f>
        <v>7.2840000000000007</v>
      </c>
      <c r="D31" s="11">
        <f>D28</f>
        <v>0</v>
      </c>
      <c r="E31" s="10">
        <f>D31*20%+D31</f>
        <v>0</v>
      </c>
      <c r="F31" s="11">
        <v>1.39</v>
      </c>
      <c r="G31" s="10">
        <f>F31*20%+F31</f>
        <v>1.6679999999999999</v>
      </c>
      <c r="H31" s="48" t="s">
        <v>1</v>
      </c>
      <c r="I31" s="47" t="s">
        <v>1</v>
      </c>
      <c r="J31" s="46" t="s">
        <v>1</v>
      </c>
      <c r="K31" s="47" t="s">
        <v>1</v>
      </c>
      <c r="L31" s="48" t="s">
        <v>1</v>
      </c>
      <c r="M31" s="47" t="s">
        <v>1</v>
      </c>
    </row>
    <row r="32" spans="1:14" ht="20.25" customHeight="1">
      <c r="A32" s="63" t="s">
        <v>34</v>
      </c>
      <c r="B32" s="14">
        <v>14.01</v>
      </c>
      <c r="C32" s="13">
        <f>B32*20%+B32</f>
        <v>16.812000000000001</v>
      </c>
      <c r="D32" s="12">
        <v>14.58</v>
      </c>
      <c r="E32" s="13">
        <v>12.18</v>
      </c>
      <c r="F32" s="15">
        <v>2.58</v>
      </c>
      <c r="G32" s="13">
        <f>F32*20%+F32</f>
        <v>3.0960000000000001</v>
      </c>
      <c r="H32" s="48"/>
      <c r="I32" s="47"/>
      <c r="J32" s="46"/>
      <c r="K32" s="47"/>
      <c r="L32" s="48"/>
      <c r="M32" s="47"/>
    </row>
    <row r="33" spans="1:13" ht="15" hidden="1" customHeight="1">
      <c r="A33" s="64" t="s">
        <v>35</v>
      </c>
      <c r="B33" s="65"/>
      <c r="C33" s="65">
        <f>B33*20%+B33</f>
        <v>0</v>
      </c>
      <c r="D33" s="66"/>
      <c r="E33" s="67"/>
      <c r="F33" s="53"/>
      <c r="G33" s="54"/>
      <c r="H33" s="48"/>
      <c r="I33" s="47"/>
    </row>
    <row r="34" spans="1:13" ht="33" customHeight="1">
      <c r="A34" s="68" t="s">
        <v>35</v>
      </c>
      <c r="B34" s="12">
        <v>11.38</v>
      </c>
      <c r="C34" s="13">
        <f>B34*20%+B34</f>
        <v>13.656000000000001</v>
      </c>
      <c r="D34" s="66"/>
      <c r="E34" s="67"/>
      <c r="F34" s="53"/>
      <c r="G34" s="54"/>
      <c r="H34" s="48"/>
      <c r="I34" s="47"/>
    </row>
    <row r="35" spans="1:13" ht="15">
      <c r="A35" s="313" t="s">
        <v>36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</row>
    <row r="36" spans="1:13" ht="9.75" customHeight="1">
      <c r="A36" s="3"/>
      <c r="B36" s="3"/>
      <c r="C36" s="3"/>
      <c r="D36" s="3"/>
      <c r="E36" s="3"/>
      <c r="F36" s="3"/>
      <c r="G36" s="3"/>
      <c r="H36" s="2"/>
    </row>
    <row r="37" spans="1:13">
      <c r="A37" s="314"/>
      <c r="B37" s="314"/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</row>
    <row r="38" spans="1:13">
      <c r="A38" s="314"/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</row>
    <row r="39" spans="1:13">
      <c r="A39" s="314"/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</row>
    <row r="40" spans="1:13" ht="15">
      <c r="A40" s="3"/>
      <c r="B40" s="3"/>
      <c r="C40" s="3"/>
      <c r="D40" s="3"/>
      <c r="E40" s="3"/>
      <c r="F40" s="3"/>
      <c r="G40" s="3"/>
      <c r="H40" s="3"/>
      <c r="I40" s="42"/>
      <c r="J40" s="42"/>
      <c r="K40" s="42"/>
      <c r="L40" s="42"/>
      <c r="M40" s="42"/>
    </row>
    <row r="41" spans="1:13" ht="15">
      <c r="A41" s="309"/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</row>
    <row r="42" spans="1:13" ht="15">
      <c r="A42" s="300"/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</row>
    <row r="43" spans="1:13" ht="15">
      <c r="A43" s="4"/>
      <c r="B43" s="4"/>
      <c r="C43" s="5"/>
      <c r="D43" s="5"/>
      <c r="E43" s="5"/>
      <c r="F43" s="5"/>
      <c r="G43" s="5"/>
      <c r="H43" s="5"/>
      <c r="I43" s="42"/>
      <c r="J43" s="42"/>
      <c r="K43" s="42"/>
      <c r="L43" s="42"/>
      <c r="M43" s="42"/>
    </row>
    <row r="44" spans="1:13" ht="25.5" customHeight="1">
      <c r="A44" s="69"/>
      <c r="B44" s="321"/>
      <c r="C44" s="321"/>
      <c r="D44" s="322"/>
      <c r="E44" s="322"/>
      <c r="F44" s="323"/>
      <c r="G44" s="323"/>
      <c r="H44" s="323"/>
      <c r="I44" s="323"/>
      <c r="J44" s="323"/>
      <c r="K44" s="323"/>
      <c r="L44" s="323"/>
      <c r="M44" s="323"/>
    </row>
    <row r="45" spans="1:13" ht="18">
      <c r="A45" s="6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ht="15.75">
      <c r="A46" s="70"/>
      <c r="B46" s="46"/>
      <c r="C46" s="47"/>
      <c r="D46" s="48"/>
      <c r="E46" s="47"/>
      <c r="F46" s="48"/>
      <c r="G46" s="47"/>
      <c r="H46" s="48"/>
      <c r="I46" s="47"/>
      <c r="J46" s="48"/>
      <c r="K46" s="47"/>
      <c r="L46" s="48"/>
      <c r="M46" s="47"/>
    </row>
    <row r="47" spans="1:13" ht="18">
      <c r="A47" s="69"/>
      <c r="B47" s="71"/>
      <c r="C47" s="71"/>
      <c r="D47" s="71"/>
      <c r="E47" s="71"/>
      <c r="F47" s="71"/>
      <c r="G47" s="71"/>
      <c r="H47" s="71"/>
      <c r="I47" s="72"/>
      <c r="J47" s="72"/>
      <c r="K47" s="72"/>
      <c r="L47" s="72"/>
      <c r="M47" s="72"/>
    </row>
    <row r="48" spans="1:13" ht="16.5">
      <c r="A48" s="73"/>
      <c r="B48" s="59"/>
      <c r="C48" s="60"/>
      <c r="D48" s="61"/>
      <c r="E48" s="60"/>
      <c r="F48" s="59"/>
      <c r="G48" s="60"/>
      <c r="H48" s="61"/>
      <c r="I48" s="60"/>
      <c r="J48" s="59"/>
      <c r="K48" s="60"/>
      <c r="L48" s="61"/>
      <c r="M48" s="60"/>
    </row>
    <row r="49" spans="1:13" ht="18">
      <c r="A49" s="74"/>
      <c r="B49" s="59"/>
      <c r="C49" s="60"/>
      <c r="D49" s="61"/>
      <c r="E49" s="60"/>
      <c r="F49" s="75"/>
      <c r="G49" s="75"/>
      <c r="H49" s="75"/>
      <c r="I49" s="75"/>
      <c r="J49" s="75"/>
      <c r="K49" s="75"/>
      <c r="L49" s="75"/>
      <c r="M49" s="75"/>
    </row>
    <row r="50" spans="1:13" ht="16.5">
      <c r="A50" s="73"/>
      <c r="B50" s="59"/>
      <c r="C50" s="60"/>
      <c r="D50" s="61"/>
      <c r="E50" s="60"/>
      <c r="F50" s="59"/>
      <c r="G50" s="60"/>
      <c r="H50" s="61"/>
      <c r="I50" s="60"/>
      <c r="J50" s="59"/>
      <c r="K50" s="60"/>
      <c r="L50" s="61"/>
      <c r="M50" s="60"/>
    </row>
    <row r="51" spans="1:13" ht="9.75" customHeight="1">
      <c r="A51" s="39"/>
      <c r="B51" s="76"/>
      <c r="C51" s="77"/>
      <c r="D51" s="78"/>
      <c r="E51" s="77"/>
      <c r="F51" s="59"/>
      <c r="G51" s="60"/>
      <c r="H51" s="61"/>
      <c r="I51" s="60"/>
      <c r="J51" s="79"/>
      <c r="K51" s="60"/>
      <c r="L51" s="61"/>
      <c r="M51" s="60"/>
    </row>
    <row r="52" spans="1:13" ht="24.75" customHeight="1">
      <c r="A52" s="69"/>
      <c r="B52" s="310"/>
      <c r="C52" s="310"/>
      <c r="D52" s="310"/>
      <c r="E52" s="310"/>
      <c r="F52" s="326"/>
      <c r="G52" s="326"/>
      <c r="H52" s="326"/>
      <c r="I52" s="326"/>
      <c r="J52" s="310"/>
      <c r="K52" s="310"/>
      <c r="L52" s="310"/>
      <c r="M52" s="310"/>
    </row>
    <row r="53" spans="1:13" ht="18">
      <c r="A53" s="6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1:13" ht="15.75">
      <c r="A54" s="80"/>
      <c r="B54" s="46"/>
      <c r="C54" s="47"/>
      <c r="D54" s="48"/>
      <c r="E54" s="47"/>
      <c r="F54" s="48"/>
      <c r="G54" s="47"/>
      <c r="H54" s="48"/>
      <c r="I54" s="47"/>
      <c r="J54" s="46"/>
      <c r="K54" s="47"/>
      <c r="L54" s="48"/>
      <c r="M54" s="47"/>
    </row>
    <row r="55" spans="1:13" ht="15.75">
      <c r="A55" s="81"/>
      <c r="B55" s="46"/>
      <c r="C55" s="47"/>
      <c r="D55" s="48"/>
      <c r="E55" s="47"/>
      <c r="F55" s="48"/>
      <c r="G55" s="47"/>
      <c r="H55" s="48"/>
      <c r="I55" s="47"/>
      <c r="J55" s="46"/>
      <c r="K55" s="47"/>
      <c r="L55" s="48"/>
      <c r="M55" s="47"/>
    </row>
    <row r="56" spans="1:13" ht="24.75" customHeight="1">
      <c r="A56" s="55"/>
      <c r="B56" s="56"/>
      <c r="C56" s="57"/>
      <c r="D56" s="58"/>
      <c r="E56" s="57"/>
      <c r="F56" s="324"/>
      <c r="G56" s="324"/>
      <c r="H56" s="48"/>
      <c r="I56" s="47"/>
      <c r="J56" s="59"/>
      <c r="K56" s="60"/>
      <c r="L56" s="61"/>
      <c r="M56" s="60"/>
    </row>
    <row r="57" spans="1:13" ht="15.75">
      <c r="A57" s="3"/>
      <c r="B57" s="46"/>
      <c r="C57" s="47"/>
      <c r="D57" s="48"/>
      <c r="E57" s="47"/>
      <c r="F57" s="48"/>
      <c r="G57" s="47"/>
      <c r="H57" s="48"/>
      <c r="I57" s="47"/>
      <c r="J57" s="46"/>
      <c r="K57" s="47"/>
      <c r="L57" s="48"/>
      <c r="M57" s="47"/>
    </row>
    <row r="58" spans="1:13" ht="9.75" customHeight="1">
      <c r="A58" s="3"/>
      <c r="B58" s="46"/>
      <c r="C58" s="47"/>
      <c r="D58" s="48"/>
      <c r="E58" s="47"/>
      <c r="F58" s="48"/>
      <c r="G58" s="47"/>
      <c r="H58" s="48"/>
      <c r="I58" s="47"/>
      <c r="J58" s="46"/>
      <c r="K58" s="47"/>
      <c r="L58" s="48"/>
      <c r="M58" s="47"/>
    </row>
    <row r="59" spans="1:13" ht="12.75" customHeight="1">
      <c r="A59" s="42"/>
      <c r="B59" s="82"/>
      <c r="C59" s="83"/>
      <c r="D59" s="84"/>
      <c r="E59" s="83"/>
      <c r="F59" s="314"/>
      <c r="G59" s="314"/>
      <c r="H59" s="48"/>
      <c r="I59" s="47"/>
      <c r="J59" s="42"/>
      <c r="K59" s="42"/>
      <c r="L59" s="42"/>
      <c r="M59" s="42"/>
    </row>
    <row r="60" spans="1:13" ht="15">
      <c r="A60" s="85"/>
      <c r="B60" s="314"/>
      <c r="C60" s="314"/>
      <c r="D60" s="325"/>
      <c r="E60" s="325"/>
      <c r="F60" s="314"/>
      <c r="G60" s="314"/>
      <c r="H60" s="314"/>
      <c r="I60" s="314"/>
      <c r="J60" s="86"/>
      <c r="K60" s="4"/>
      <c r="L60" s="4"/>
      <c r="M60" s="4"/>
    </row>
    <row r="61" spans="1:13" ht="15">
      <c r="A61" s="42"/>
      <c r="B61" s="87"/>
      <c r="C61" s="87"/>
      <c r="D61" s="42"/>
      <c r="E61" s="42"/>
      <c r="F61" s="87"/>
      <c r="G61" s="87"/>
      <c r="H61" s="87"/>
      <c r="I61" s="87"/>
      <c r="J61" s="4"/>
      <c r="K61" s="4"/>
      <c r="L61" s="4"/>
      <c r="M61" s="4"/>
    </row>
    <row r="62" spans="1:13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</row>
    <row r="63" spans="1:13">
      <c r="A63" s="44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</row>
    <row r="64" spans="1:13" ht="15">
      <c r="A64" s="3"/>
      <c r="B64" s="3"/>
      <c r="C64" s="3"/>
      <c r="D64" s="3"/>
      <c r="E64" s="3"/>
      <c r="F64" s="3"/>
      <c r="G64" s="3"/>
      <c r="H64" s="3"/>
      <c r="I64" s="42"/>
      <c r="J64" s="42"/>
      <c r="K64" s="42"/>
      <c r="L64" s="42"/>
      <c r="M64" s="42"/>
    </row>
    <row r="65" spans="1:13">
      <c r="A65" s="314"/>
      <c r="B65" s="314"/>
      <c r="C65" s="314"/>
      <c r="D65" s="314"/>
      <c r="E65" s="314"/>
      <c r="F65" s="314"/>
      <c r="G65" s="314"/>
      <c r="H65" s="314"/>
      <c r="I65" s="314"/>
      <c r="J65" s="314"/>
      <c r="K65" s="314"/>
      <c r="L65" s="314"/>
      <c r="M65" s="314"/>
    </row>
    <row r="66" spans="1:13">
      <c r="A66" s="327"/>
      <c r="B66" s="314"/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</row>
    <row r="67" spans="1:13">
      <c r="A67" s="327"/>
      <c r="B67" s="314"/>
      <c r="C67" s="314"/>
      <c r="D67" s="314"/>
      <c r="E67" s="314"/>
      <c r="F67" s="314"/>
      <c r="G67" s="314"/>
      <c r="H67" s="314"/>
      <c r="I67" s="314"/>
      <c r="J67" s="314"/>
      <c r="K67" s="314"/>
      <c r="L67" s="314"/>
      <c r="M67" s="314"/>
    </row>
    <row r="68" spans="1:13" ht="15">
      <c r="A68" s="3"/>
      <c r="B68" s="3"/>
      <c r="C68" s="3"/>
      <c r="D68" s="3"/>
      <c r="E68" s="3"/>
      <c r="F68" s="3"/>
      <c r="G68" s="3"/>
      <c r="H68" s="3"/>
      <c r="I68" s="42"/>
      <c r="J68" s="42"/>
      <c r="K68" s="42"/>
      <c r="L68" s="42"/>
      <c r="M68" s="42"/>
    </row>
    <row r="69" spans="1:13" ht="15">
      <c r="A69" s="309"/>
      <c r="B69" s="309"/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309"/>
    </row>
    <row r="70" spans="1:13" ht="15">
      <c r="A70" s="300"/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</row>
    <row r="71" spans="1:13" ht="15">
      <c r="A71" s="4"/>
      <c r="B71" s="4"/>
      <c r="C71" s="5"/>
      <c r="D71" s="5"/>
      <c r="E71" s="5"/>
      <c r="F71" s="5"/>
      <c r="G71" s="5"/>
      <c r="H71" s="5"/>
      <c r="I71" s="42"/>
      <c r="J71" s="42"/>
      <c r="K71" s="42"/>
      <c r="L71" s="42"/>
      <c r="M71" s="42"/>
    </row>
    <row r="72" spans="1:13" ht="39" customHeight="1">
      <c r="A72" s="69"/>
      <c r="B72" s="321"/>
      <c r="C72" s="321"/>
      <c r="D72" s="322"/>
      <c r="E72" s="322"/>
      <c r="F72" s="323"/>
      <c r="G72" s="323"/>
      <c r="H72" s="323"/>
      <c r="I72" s="323"/>
      <c r="J72" s="323"/>
      <c r="K72" s="323"/>
      <c r="L72" s="323"/>
      <c r="M72" s="323"/>
    </row>
    <row r="73" spans="1:13" ht="18">
      <c r="A73" s="6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1:13" ht="15.75">
      <c r="A74" s="70"/>
      <c r="B74" s="46"/>
      <c r="C74" s="47"/>
      <c r="D74" s="48"/>
      <c r="E74" s="47"/>
      <c r="F74" s="48"/>
      <c r="G74" s="47"/>
      <c r="H74" s="48"/>
      <c r="I74" s="47"/>
      <c r="J74" s="48"/>
      <c r="K74" s="47"/>
      <c r="L74" s="48"/>
      <c r="M74" s="47"/>
    </row>
    <row r="75" spans="1:13" ht="9.75" customHeight="1">
      <c r="A75" s="69"/>
      <c r="B75" s="71"/>
      <c r="C75" s="71"/>
      <c r="D75" s="71"/>
      <c r="E75" s="71"/>
      <c r="F75" s="71"/>
      <c r="G75" s="71"/>
      <c r="H75" s="71"/>
      <c r="I75" s="72"/>
      <c r="J75" s="72"/>
      <c r="K75" s="72"/>
      <c r="L75" s="72"/>
      <c r="M75" s="72"/>
    </row>
    <row r="76" spans="1:13" ht="16.5">
      <c r="A76" s="73"/>
      <c r="B76" s="59"/>
      <c r="C76" s="60"/>
      <c r="D76" s="61"/>
      <c r="E76" s="60"/>
      <c r="F76" s="59"/>
      <c r="G76" s="60"/>
      <c r="H76" s="61"/>
      <c r="I76" s="60"/>
      <c r="J76" s="59"/>
      <c r="K76" s="60"/>
      <c r="L76" s="61"/>
      <c r="M76" s="60"/>
    </row>
    <row r="77" spans="1:13" ht="11.25" customHeight="1">
      <c r="A77" s="74"/>
      <c r="B77" s="59"/>
      <c r="C77" s="60"/>
      <c r="D77" s="61"/>
      <c r="E77" s="60"/>
      <c r="F77" s="75"/>
      <c r="G77" s="75"/>
      <c r="H77" s="75"/>
      <c r="I77" s="75"/>
      <c r="J77" s="75"/>
      <c r="K77" s="75"/>
      <c r="L77" s="75"/>
      <c r="M77" s="75"/>
    </row>
    <row r="78" spans="1:13" ht="16.5">
      <c r="A78" s="73"/>
      <c r="B78" s="59"/>
      <c r="C78" s="60"/>
      <c r="D78" s="61"/>
      <c r="E78" s="60"/>
      <c r="F78" s="59"/>
      <c r="G78" s="60"/>
      <c r="H78" s="61"/>
      <c r="I78" s="60"/>
      <c r="J78" s="59"/>
      <c r="K78" s="60"/>
      <c r="L78" s="61"/>
      <c r="M78" s="60"/>
    </row>
    <row r="79" spans="1:13" ht="9.75" customHeight="1">
      <c r="A79" s="39"/>
      <c r="B79" s="76"/>
      <c r="C79" s="77"/>
      <c r="D79" s="78"/>
      <c r="E79" s="77"/>
      <c r="F79" s="59"/>
      <c r="G79" s="60"/>
      <c r="H79" s="61"/>
      <c r="I79" s="60"/>
      <c r="J79" s="79"/>
      <c r="K79" s="60"/>
      <c r="L79" s="61"/>
      <c r="M79" s="60"/>
    </row>
    <row r="80" spans="1:13" ht="24" customHeight="1">
      <c r="A80" s="69"/>
      <c r="B80" s="310"/>
      <c r="C80" s="310"/>
      <c r="D80" s="310"/>
      <c r="E80" s="310"/>
      <c r="F80" s="326"/>
      <c r="G80" s="326"/>
      <c r="H80" s="326"/>
      <c r="I80" s="326"/>
      <c r="J80" s="310"/>
      <c r="K80" s="310"/>
      <c r="L80" s="310"/>
      <c r="M80" s="310"/>
    </row>
    <row r="81" spans="1:13" ht="18">
      <c r="A81" s="6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</row>
    <row r="82" spans="1:13" ht="15.75">
      <c r="A82" s="80"/>
      <c r="B82" s="46"/>
      <c r="C82" s="47"/>
      <c r="D82" s="48"/>
      <c r="E82" s="47"/>
      <c r="F82" s="48"/>
      <c r="G82" s="47"/>
      <c r="H82" s="48"/>
      <c r="I82" s="47"/>
      <c r="J82" s="46"/>
      <c r="K82" s="47"/>
      <c r="L82" s="48"/>
      <c r="M82" s="47"/>
    </row>
    <row r="83" spans="1:13" ht="15.75">
      <c r="A83" s="81"/>
      <c r="B83" s="46"/>
      <c r="C83" s="47"/>
      <c r="D83" s="48"/>
      <c r="E83" s="47"/>
      <c r="F83" s="48"/>
      <c r="G83" s="47"/>
      <c r="H83" s="48"/>
      <c r="I83" s="47"/>
      <c r="J83" s="46"/>
      <c r="K83" s="47"/>
      <c r="L83" s="48"/>
      <c r="M83" s="47"/>
    </row>
    <row r="84" spans="1:13" ht="23.25" customHeight="1">
      <c r="A84" s="55"/>
      <c r="B84" s="56"/>
      <c r="C84" s="57"/>
      <c r="D84" s="58"/>
      <c r="E84" s="57"/>
      <c r="F84" s="324"/>
      <c r="G84" s="324"/>
      <c r="H84" s="48"/>
      <c r="I84" s="47"/>
      <c r="J84" s="59"/>
      <c r="K84" s="60"/>
      <c r="L84" s="61"/>
      <c r="M84" s="60"/>
    </row>
    <row r="85" spans="1:13" ht="15.75">
      <c r="A85" s="3"/>
      <c r="B85" s="46"/>
      <c r="C85" s="47"/>
      <c r="D85" s="48"/>
      <c r="E85" s="47"/>
      <c r="F85" s="48"/>
      <c r="G85" s="47"/>
      <c r="H85" s="48"/>
      <c r="I85" s="47"/>
      <c r="J85" s="46"/>
      <c r="K85" s="47"/>
      <c r="L85" s="48"/>
      <c r="M85" s="47"/>
    </row>
    <row r="86" spans="1:13" ht="10.5" customHeight="1">
      <c r="A86" s="3"/>
      <c r="B86" s="46"/>
      <c r="C86" s="47"/>
      <c r="D86" s="48"/>
      <c r="E86" s="47"/>
      <c r="F86" s="48"/>
      <c r="G86" s="47"/>
      <c r="H86" s="48"/>
      <c r="I86" s="47"/>
      <c r="J86" s="46"/>
      <c r="K86" s="47"/>
      <c r="L86" s="48"/>
      <c r="M86" s="47"/>
    </row>
    <row r="87" spans="1:13" ht="18.75">
      <c r="A87" s="44"/>
      <c r="B87" s="82"/>
      <c r="C87" s="83"/>
      <c r="D87" s="84"/>
      <c r="E87" s="83"/>
      <c r="F87" s="314"/>
      <c r="G87" s="314"/>
      <c r="H87" s="48"/>
      <c r="I87" s="47"/>
      <c r="J87" s="42"/>
      <c r="K87" s="42"/>
      <c r="L87" s="42"/>
      <c r="M87" s="42"/>
    </row>
    <row r="88" spans="1:13" ht="15">
      <c r="A88" s="85"/>
      <c r="B88" s="314"/>
      <c r="C88" s="314"/>
      <c r="D88" s="325"/>
      <c r="E88" s="325"/>
      <c r="F88" s="328"/>
      <c r="G88" s="329"/>
      <c r="H88" s="314"/>
      <c r="I88" s="314"/>
      <c r="J88" s="86"/>
      <c r="K88" s="4"/>
      <c r="L88" s="4"/>
      <c r="M88" s="4"/>
    </row>
    <row r="89" spans="1:13" ht="3.75" customHeight="1">
      <c r="A89" s="42"/>
      <c r="B89" s="87"/>
      <c r="C89" s="87"/>
      <c r="D89" s="42"/>
      <c r="E89" s="42"/>
      <c r="F89" s="87"/>
      <c r="G89" s="87"/>
      <c r="H89" s="87"/>
      <c r="I89" s="87"/>
      <c r="J89" s="4"/>
      <c r="K89" s="4"/>
      <c r="L89" s="4"/>
      <c r="M89" s="4"/>
    </row>
    <row r="90" spans="1:13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</row>
    <row r="91" spans="1:13">
      <c r="A91" s="44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</row>
    <row r="92" spans="1:13" ht="15">
      <c r="A92" s="3"/>
      <c r="B92" s="3"/>
      <c r="C92" s="3"/>
      <c r="D92" s="3"/>
      <c r="E92" s="3"/>
      <c r="F92" s="3"/>
      <c r="G92" s="3"/>
      <c r="H92" s="3"/>
      <c r="I92" s="42"/>
      <c r="J92" s="42"/>
      <c r="K92" s="42"/>
      <c r="L92" s="42"/>
      <c r="M92" s="42"/>
    </row>
    <row r="93" spans="1:13">
      <c r="A93" s="314"/>
      <c r="B93" s="314"/>
      <c r="C93" s="314"/>
      <c r="D93" s="314"/>
      <c r="E93" s="314"/>
      <c r="F93" s="314"/>
      <c r="G93" s="314"/>
      <c r="H93" s="314"/>
      <c r="I93" s="314"/>
      <c r="J93" s="314"/>
      <c r="K93" s="314"/>
      <c r="L93" s="314"/>
      <c r="M93" s="314"/>
    </row>
    <row r="94" spans="1:13">
      <c r="A94" s="327"/>
      <c r="B94" s="314"/>
      <c r="C94" s="314"/>
      <c r="D94" s="314"/>
      <c r="E94" s="314"/>
      <c r="F94" s="314"/>
      <c r="G94" s="314"/>
      <c r="H94" s="314"/>
      <c r="I94" s="314"/>
      <c r="J94" s="314"/>
      <c r="K94" s="314"/>
      <c r="L94" s="314"/>
      <c r="M94" s="314"/>
    </row>
    <row r="95" spans="1:13">
      <c r="A95" s="327"/>
      <c r="B95" s="314"/>
      <c r="C95" s="314"/>
      <c r="D95" s="314"/>
      <c r="E95" s="314"/>
      <c r="F95" s="314"/>
      <c r="G95" s="314"/>
      <c r="H95" s="314"/>
      <c r="I95" s="314"/>
      <c r="J95" s="314"/>
      <c r="K95" s="314"/>
      <c r="L95" s="314"/>
      <c r="M95" s="314"/>
    </row>
    <row r="96" spans="1:13" ht="15">
      <c r="A96" s="3"/>
      <c r="B96" s="3"/>
      <c r="C96" s="3"/>
      <c r="D96" s="3"/>
      <c r="E96" s="3"/>
      <c r="F96" s="3"/>
      <c r="G96" s="3"/>
      <c r="H96" s="3"/>
      <c r="I96" s="42"/>
      <c r="J96" s="42"/>
      <c r="K96" s="42"/>
      <c r="L96" s="42"/>
      <c r="M96" s="42"/>
    </row>
    <row r="97" spans="1:13" ht="15">
      <c r="A97" s="309"/>
      <c r="B97" s="309"/>
      <c r="C97" s="309"/>
      <c r="D97" s="309"/>
      <c r="E97" s="309"/>
      <c r="F97" s="309"/>
      <c r="G97" s="309"/>
      <c r="H97" s="309"/>
      <c r="I97" s="309"/>
      <c r="J97" s="309"/>
      <c r="K97" s="309"/>
      <c r="L97" s="309"/>
      <c r="M97" s="309"/>
    </row>
    <row r="98" spans="1:13" ht="15">
      <c r="A98" s="300"/>
      <c r="B98" s="300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</row>
    <row r="99" spans="1:13" ht="15">
      <c r="A99" s="4"/>
      <c r="B99" s="4"/>
      <c r="C99" s="5"/>
      <c r="D99" s="5"/>
      <c r="E99" s="5"/>
      <c r="F99" s="5"/>
      <c r="G99" s="5"/>
      <c r="H99" s="5"/>
      <c r="I99" s="42"/>
      <c r="J99" s="42"/>
      <c r="K99" s="42"/>
      <c r="L99" s="42"/>
      <c r="M99" s="42"/>
    </row>
    <row r="100" spans="1:13" ht="18">
      <c r="A100" s="69"/>
      <c r="B100" s="321"/>
      <c r="C100" s="321"/>
      <c r="D100" s="322"/>
      <c r="E100" s="322"/>
      <c r="F100" s="323"/>
      <c r="G100" s="323"/>
      <c r="H100" s="323"/>
      <c r="I100" s="323"/>
      <c r="J100" s="323"/>
      <c r="K100" s="323"/>
      <c r="L100" s="323"/>
      <c r="M100" s="323"/>
    </row>
    <row r="101" spans="1:13" ht="18">
      <c r="A101" s="6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3" ht="15.75">
      <c r="A102" s="70"/>
      <c r="B102" s="46"/>
      <c r="C102" s="47"/>
      <c r="D102" s="48"/>
      <c r="E102" s="47"/>
      <c r="F102" s="48"/>
      <c r="G102" s="47"/>
      <c r="H102" s="48"/>
      <c r="I102" s="47"/>
      <c r="J102" s="48"/>
      <c r="K102" s="47"/>
      <c r="L102" s="48"/>
      <c r="M102" s="47"/>
    </row>
    <row r="103" spans="1:13" ht="18">
      <c r="A103" s="69"/>
      <c r="B103" s="71"/>
      <c r="C103" s="71"/>
      <c r="D103" s="71"/>
      <c r="E103" s="71"/>
      <c r="F103" s="71"/>
      <c r="G103" s="71"/>
      <c r="H103" s="71"/>
      <c r="I103" s="72"/>
      <c r="J103" s="72"/>
      <c r="K103" s="72"/>
      <c r="L103" s="72"/>
      <c r="M103" s="72"/>
    </row>
    <row r="104" spans="1:13" ht="16.5">
      <c r="A104" s="73"/>
      <c r="B104" s="59"/>
      <c r="C104" s="60"/>
      <c r="D104" s="61"/>
      <c r="E104" s="60"/>
      <c r="F104" s="59"/>
      <c r="G104" s="60"/>
      <c r="H104" s="61"/>
      <c r="I104" s="60"/>
      <c r="J104" s="59"/>
      <c r="K104" s="60"/>
      <c r="L104" s="61"/>
      <c r="M104" s="60"/>
    </row>
    <row r="105" spans="1:13" ht="18">
      <c r="A105" s="74"/>
      <c r="B105" s="59"/>
      <c r="C105" s="60"/>
      <c r="D105" s="61"/>
      <c r="E105" s="60"/>
      <c r="F105" s="75"/>
      <c r="G105" s="75"/>
      <c r="H105" s="75"/>
      <c r="I105" s="75"/>
      <c r="J105" s="75"/>
      <c r="K105" s="75"/>
      <c r="L105" s="75"/>
      <c r="M105" s="75"/>
    </row>
    <row r="106" spans="1:13" ht="16.5">
      <c r="A106" s="73"/>
      <c r="B106" s="59"/>
      <c r="C106" s="60"/>
      <c r="D106" s="61"/>
      <c r="E106" s="60"/>
      <c r="F106" s="59"/>
      <c r="G106" s="60"/>
      <c r="H106" s="61"/>
      <c r="I106" s="60"/>
      <c r="J106" s="59"/>
      <c r="K106" s="60"/>
      <c r="L106" s="61"/>
      <c r="M106" s="60"/>
    </row>
    <row r="107" spans="1:13" ht="16.5">
      <c r="A107" s="39"/>
      <c r="B107" s="76"/>
      <c r="C107" s="77"/>
      <c r="D107" s="78"/>
      <c r="E107" s="77"/>
      <c r="F107" s="59"/>
      <c r="G107" s="60"/>
      <c r="H107" s="61"/>
      <c r="I107" s="60"/>
      <c r="J107" s="79"/>
      <c r="K107" s="60"/>
      <c r="L107" s="61"/>
      <c r="M107" s="60"/>
    </row>
    <row r="108" spans="1:13" ht="18">
      <c r="A108" s="69"/>
      <c r="B108" s="310"/>
      <c r="C108" s="310"/>
      <c r="D108" s="310"/>
      <c r="E108" s="310"/>
      <c r="F108" s="326"/>
      <c r="G108" s="326"/>
      <c r="H108" s="326"/>
      <c r="I108" s="326"/>
      <c r="J108" s="310"/>
      <c r="K108" s="310"/>
      <c r="L108" s="310"/>
      <c r="M108" s="310"/>
    </row>
    <row r="109" spans="1:13" ht="18">
      <c r="A109" s="69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</row>
    <row r="110" spans="1:13" ht="15.75">
      <c r="A110" s="80"/>
      <c r="B110" s="46"/>
      <c r="C110" s="47"/>
      <c r="D110" s="48"/>
      <c r="E110" s="47"/>
      <c r="F110" s="48"/>
      <c r="G110" s="47"/>
      <c r="H110" s="48"/>
      <c r="I110" s="47"/>
      <c r="J110" s="46"/>
      <c r="K110" s="47"/>
      <c r="L110" s="48"/>
      <c r="M110" s="47"/>
    </row>
    <row r="111" spans="1:13" ht="15.75">
      <c r="A111" s="81"/>
      <c r="B111" s="46"/>
      <c r="C111" s="47"/>
      <c r="D111" s="48"/>
      <c r="E111" s="47"/>
      <c r="F111" s="48"/>
      <c r="G111" s="47"/>
      <c r="H111" s="48"/>
      <c r="I111" s="47"/>
      <c r="J111" s="46"/>
      <c r="K111" s="47"/>
      <c r="L111" s="48"/>
      <c r="M111" s="47"/>
    </row>
    <row r="112" spans="1:13" ht="18.75">
      <c r="A112" s="55"/>
      <c r="B112" s="56"/>
      <c r="C112" s="57"/>
      <c r="D112" s="58"/>
      <c r="E112" s="57"/>
      <c r="F112" s="324"/>
      <c r="G112" s="324"/>
      <c r="H112" s="48"/>
      <c r="I112" s="47"/>
      <c r="J112" s="59"/>
      <c r="K112" s="60"/>
      <c r="L112" s="61"/>
      <c r="M112" s="60"/>
    </row>
    <row r="113" spans="1:13" ht="15.75">
      <c r="A113" s="3"/>
      <c r="B113" s="46"/>
      <c r="C113" s="47"/>
      <c r="D113" s="48"/>
      <c r="E113" s="47"/>
      <c r="F113" s="48"/>
      <c r="G113" s="47"/>
      <c r="H113" s="48"/>
      <c r="I113" s="47"/>
      <c r="J113" s="46"/>
      <c r="K113" s="47"/>
      <c r="L113" s="48"/>
      <c r="M113" s="47"/>
    </row>
    <row r="114" spans="1:13" ht="15.75">
      <c r="A114" s="3"/>
      <c r="B114" s="46"/>
      <c r="C114" s="47"/>
      <c r="D114" s="48"/>
      <c r="E114" s="47"/>
      <c r="F114" s="48"/>
      <c r="G114" s="47"/>
      <c r="H114" s="48"/>
      <c r="I114" s="47"/>
      <c r="J114" s="46"/>
      <c r="K114" s="47"/>
      <c r="L114" s="48"/>
      <c r="M114" s="47"/>
    </row>
    <row r="115" spans="1:13" ht="18.75">
      <c r="A115" s="44"/>
      <c r="B115" s="82"/>
      <c r="C115" s="83"/>
      <c r="D115" s="84"/>
      <c r="E115" s="83"/>
      <c r="F115" s="314"/>
      <c r="G115" s="314"/>
      <c r="H115" s="48"/>
      <c r="I115" s="47"/>
      <c r="J115" s="42"/>
      <c r="K115" s="42"/>
      <c r="L115" s="42"/>
      <c r="M115" s="42"/>
    </row>
    <row r="116" spans="1:13" ht="15">
      <c r="A116" s="85"/>
      <c r="B116" s="314"/>
      <c r="C116" s="314"/>
      <c r="D116" s="325"/>
      <c r="E116" s="325"/>
      <c r="F116" s="328"/>
      <c r="G116" s="329"/>
      <c r="H116" s="314"/>
      <c r="I116" s="314"/>
      <c r="J116" s="86"/>
      <c r="K116" s="4"/>
      <c r="L116" s="4"/>
      <c r="M116" s="4"/>
    </row>
    <row r="117" spans="1:13" ht="15">
      <c r="A117" s="42"/>
      <c r="B117" s="87"/>
      <c r="C117" s="87"/>
      <c r="D117" s="42"/>
      <c r="E117" s="42"/>
      <c r="F117" s="87"/>
      <c r="G117" s="87"/>
      <c r="H117" s="87"/>
      <c r="I117" s="87"/>
      <c r="J117" s="4"/>
      <c r="K117" s="4"/>
      <c r="L117" s="4"/>
      <c r="M117" s="4"/>
    </row>
    <row r="118" spans="1:13" ht="0.75" customHeight="1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1:13">
      <c r="A119" s="44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</row>
    <row r="120" spans="1:13" ht="10.5" customHeight="1">
      <c r="A120" s="3"/>
      <c r="B120" s="3"/>
      <c r="C120" s="3"/>
      <c r="D120" s="3"/>
      <c r="E120" s="3"/>
      <c r="F120" s="3"/>
      <c r="G120" s="3"/>
      <c r="H120" s="3"/>
      <c r="I120" s="42"/>
      <c r="J120" s="42"/>
      <c r="K120" s="42"/>
      <c r="L120" s="42"/>
      <c r="M120" s="42"/>
    </row>
    <row r="121" spans="1:13">
      <c r="A121" s="314"/>
      <c r="B121" s="314"/>
      <c r="C121" s="314"/>
      <c r="D121" s="314"/>
      <c r="E121" s="314"/>
      <c r="F121" s="314"/>
      <c r="G121" s="314"/>
      <c r="H121" s="314"/>
      <c r="I121" s="314"/>
      <c r="J121" s="314"/>
      <c r="K121" s="314"/>
      <c r="L121" s="314"/>
      <c r="M121" s="314"/>
    </row>
    <row r="122" spans="1:13">
      <c r="A122" s="327"/>
      <c r="B122" s="314"/>
      <c r="C122" s="314"/>
      <c r="D122" s="314"/>
      <c r="E122" s="314"/>
      <c r="F122" s="314"/>
      <c r="G122" s="314"/>
      <c r="H122" s="314"/>
      <c r="I122" s="314"/>
      <c r="J122" s="314"/>
      <c r="K122" s="314"/>
      <c r="L122" s="314"/>
      <c r="M122" s="314"/>
    </row>
    <row r="123" spans="1:13">
      <c r="A123" s="327"/>
      <c r="B123" s="314"/>
      <c r="C123" s="314"/>
      <c r="D123" s="314"/>
      <c r="E123" s="314"/>
      <c r="F123" s="314"/>
      <c r="G123" s="314"/>
      <c r="H123" s="314"/>
      <c r="I123" s="314"/>
      <c r="J123" s="314"/>
      <c r="K123" s="314"/>
      <c r="L123" s="314"/>
      <c r="M123" s="314"/>
    </row>
    <row r="124" spans="1:13" ht="15">
      <c r="A124" s="3"/>
      <c r="B124" s="3"/>
      <c r="C124" s="3"/>
      <c r="D124" s="3"/>
      <c r="E124" s="3"/>
      <c r="F124" s="3"/>
      <c r="G124" s="3"/>
      <c r="H124" s="3"/>
      <c r="I124" s="42"/>
      <c r="J124" s="42"/>
      <c r="K124" s="42"/>
      <c r="L124" s="42"/>
      <c r="M124" s="42"/>
    </row>
    <row r="125" spans="1:13" ht="15">
      <c r="A125" s="309"/>
      <c r="B125" s="309"/>
      <c r="C125" s="309"/>
      <c r="D125" s="309"/>
      <c r="E125" s="309"/>
      <c r="F125" s="309"/>
      <c r="G125" s="309"/>
      <c r="H125" s="309"/>
      <c r="I125" s="309"/>
      <c r="J125" s="309"/>
      <c r="K125" s="309"/>
      <c r="L125" s="309"/>
      <c r="M125" s="309"/>
    </row>
    <row r="126" spans="1:13" ht="15">
      <c r="A126" s="300"/>
      <c r="B126" s="300"/>
      <c r="C126" s="300"/>
      <c r="D126" s="300"/>
      <c r="E126" s="300"/>
      <c r="F126" s="300"/>
      <c r="G126" s="300"/>
      <c r="H126" s="300"/>
      <c r="I126" s="300"/>
      <c r="J126" s="300"/>
      <c r="K126" s="300"/>
      <c r="L126" s="300"/>
      <c r="M126" s="300"/>
    </row>
    <row r="127" spans="1:13" ht="15">
      <c r="A127" s="4"/>
      <c r="B127" s="4"/>
      <c r="C127" s="5"/>
      <c r="D127" s="5"/>
      <c r="E127" s="5"/>
      <c r="F127" s="5"/>
      <c r="G127" s="5"/>
      <c r="H127" s="5"/>
      <c r="I127" s="42"/>
      <c r="J127" s="42"/>
      <c r="K127" s="42"/>
      <c r="L127" s="42"/>
      <c r="M127" s="42"/>
    </row>
    <row r="128" spans="1:13" ht="27.75" customHeight="1">
      <c r="A128" s="69"/>
      <c r="B128" s="321"/>
      <c r="C128" s="321"/>
      <c r="D128" s="322"/>
      <c r="E128" s="322"/>
      <c r="F128" s="323"/>
      <c r="G128" s="323"/>
      <c r="H128" s="323"/>
      <c r="I128" s="323"/>
      <c r="J128" s="323"/>
      <c r="K128" s="323"/>
      <c r="L128" s="323"/>
      <c r="M128" s="323"/>
    </row>
    <row r="129" spans="1:13" ht="18">
      <c r="A129" s="69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</row>
    <row r="130" spans="1:13" ht="15.75">
      <c r="A130" s="70"/>
      <c r="B130" s="46"/>
      <c r="C130" s="47"/>
      <c r="D130" s="48"/>
      <c r="E130" s="47"/>
      <c r="F130" s="48"/>
      <c r="G130" s="47"/>
      <c r="H130" s="48"/>
      <c r="I130" s="47"/>
      <c r="J130" s="48"/>
      <c r="K130" s="47"/>
      <c r="L130" s="48"/>
      <c r="M130" s="47"/>
    </row>
    <row r="131" spans="1:13" ht="18">
      <c r="A131" s="69"/>
      <c r="B131" s="71"/>
      <c r="C131" s="71"/>
      <c r="D131" s="71"/>
      <c r="E131" s="71"/>
      <c r="F131" s="71"/>
      <c r="G131" s="71"/>
      <c r="H131" s="71"/>
      <c r="I131" s="72"/>
      <c r="J131" s="72"/>
      <c r="K131" s="72"/>
      <c r="L131" s="72"/>
      <c r="M131" s="72"/>
    </row>
    <row r="132" spans="1:13" ht="16.5">
      <c r="A132" s="73"/>
      <c r="B132" s="59"/>
      <c r="C132" s="60"/>
      <c r="D132" s="61"/>
      <c r="E132" s="60"/>
      <c r="F132" s="59"/>
      <c r="G132" s="60"/>
      <c r="H132" s="61"/>
      <c r="I132" s="60"/>
      <c r="J132" s="59"/>
      <c r="K132" s="60"/>
      <c r="L132" s="61"/>
      <c r="M132" s="60"/>
    </row>
    <row r="133" spans="1:13" ht="18">
      <c r="A133" s="74"/>
      <c r="B133" s="59"/>
      <c r="C133" s="60"/>
      <c r="D133" s="61"/>
      <c r="E133" s="60"/>
      <c r="F133" s="75"/>
      <c r="G133" s="75"/>
      <c r="H133" s="75"/>
      <c r="I133" s="75"/>
      <c r="J133" s="75"/>
      <c r="K133" s="75"/>
      <c r="L133" s="75"/>
      <c r="M133" s="75"/>
    </row>
    <row r="134" spans="1:13" ht="16.5">
      <c r="A134" s="73"/>
      <c r="B134" s="59"/>
      <c r="C134" s="60"/>
      <c r="D134" s="61"/>
      <c r="E134" s="60"/>
      <c r="F134" s="59"/>
      <c r="G134" s="60"/>
      <c r="H134" s="61"/>
      <c r="I134" s="60"/>
      <c r="J134" s="59"/>
      <c r="K134" s="60"/>
      <c r="L134" s="61"/>
      <c r="M134" s="60"/>
    </row>
    <row r="135" spans="1:13" ht="16.5">
      <c r="A135" s="39"/>
      <c r="B135" s="76"/>
      <c r="C135" s="77"/>
      <c r="D135" s="78"/>
      <c r="E135" s="77"/>
      <c r="F135" s="59"/>
      <c r="G135" s="60"/>
      <c r="H135" s="61"/>
      <c r="I135" s="60"/>
      <c r="J135" s="79"/>
      <c r="K135" s="60"/>
      <c r="L135" s="61"/>
      <c r="M135" s="60"/>
    </row>
    <row r="136" spans="1:13" ht="18">
      <c r="A136" s="69"/>
      <c r="B136" s="310"/>
      <c r="C136" s="310"/>
      <c r="D136" s="310"/>
      <c r="E136" s="310"/>
      <c r="F136" s="326"/>
      <c r="G136" s="326"/>
      <c r="H136" s="326"/>
      <c r="I136" s="326"/>
      <c r="J136" s="310"/>
      <c r="K136" s="310"/>
      <c r="L136" s="310"/>
      <c r="M136" s="310"/>
    </row>
    <row r="137" spans="1:13" ht="18">
      <c r="A137" s="69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</row>
    <row r="138" spans="1:13" ht="15.75">
      <c r="A138" s="80"/>
      <c r="B138" s="46"/>
      <c r="C138" s="47"/>
      <c r="D138" s="48"/>
      <c r="E138" s="47"/>
      <c r="F138" s="48"/>
      <c r="G138" s="47"/>
      <c r="H138" s="48"/>
      <c r="I138" s="47"/>
      <c r="J138" s="46"/>
      <c r="K138" s="47"/>
      <c r="L138" s="48"/>
      <c r="M138" s="47"/>
    </row>
    <row r="139" spans="1:13" ht="15.75">
      <c r="A139" s="81"/>
      <c r="B139" s="46"/>
      <c r="C139" s="47"/>
      <c r="D139" s="48"/>
      <c r="E139" s="47"/>
      <c r="F139" s="48"/>
      <c r="G139" s="47"/>
      <c r="H139" s="48"/>
      <c r="I139" s="47"/>
      <c r="J139" s="46"/>
      <c r="K139" s="47"/>
      <c r="L139" s="48"/>
      <c r="M139" s="47"/>
    </row>
    <row r="140" spans="1:13" ht="18.75">
      <c r="A140" s="55"/>
      <c r="B140" s="56"/>
      <c r="C140" s="57"/>
      <c r="D140" s="58"/>
      <c r="E140" s="57"/>
      <c r="F140" s="324"/>
      <c r="G140" s="324"/>
      <c r="H140" s="48"/>
      <c r="I140" s="47"/>
      <c r="J140" s="59"/>
      <c r="K140" s="60"/>
      <c r="L140" s="61"/>
      <c r="M140" s="60"/>
    </row>
    <row r="141" spans="1:13" ht="15.75">
      <c r="A141" s="3"/>
      <c r="B141" s="46"/>
      <c r="C141" s="47"/>
      <c r="D141" s="48"/>
      <c r="E141" s="47"/>
      <c r="F141" s="48"/>
      <c r="G141" s="47"/>
      <c r="H141" s="48"/>
      <c r="I141" s="47"/>
      <c r="J141" s="46"/>
      <c r="K141" s="47"/>
      <c r="L141" s="48"/>
      <c r="M141" s="47"/>
    </row>
    <row r="142" spans="1:13" ht="15.75">
      <c r="A142" s="3"/>
      <c r="B142" s="46"/>
      <c r="C142" s="47"/>
      <c r="D142" s="48"/>
      <c r="E142" s="47"/>
      <c r="F142" s="48"/>
      <c r="G142" s="47"/>
      <c r="H142" s="48"/>
      <c r="I142" s="47"/>
      <c r="J142" s="46"/>
      <c r="K142" s="47"/>
      <c r="L142" s="48"/>
      <c r="M142" s="47"/>
    </row>
    <row r="143" spans="1:13" ht="18.75">
      <c r="A143" s="44"/>
      <c r="B143" s="82"/>
      <c r="C143" s="83"/>
      <c r="D143" s="84"/>
      <c r="E143" s="83"/>
      <c r="F143" s="314"/>
      <c r="G143" s="314"/>
      <c r="H143" s="48"/>
      <c r="I143" s="47"/>
      <c r="J143" s="42"/>
      <c r="K143" s="42"/>
      <c r="L143" s="42"/>
      <c r="M143" s="42"/>
    </row>
    <row r="144" spans="1:13" ht="15">
      <c r="A144" s="85"/>
      <c r="B144" s="314"/>
      <c r="C144" s="314"/>
      <c r="D144" s="325"/>
      <c r="E144" s="325"/>
      <c r="F144" s="328"/>
      <c r="G144" s="329"/>
      <c r="H144" s="314"/>
      <c r="I144" s="314"/>
      <c r="J144" s="86"/>
      <c r="K144" s="4"/>
      <c r="L144" s="4"/>
      <c r="M144" s="4"/>
    </row>
    <row r="145" spans="1:13" ht="10.5" customHeight="1">
      <c r="A145" s="42"/>
      <c r="B145" s="87"/>
      <c r="C145" s="87"/>
      <c r="D145" s="42"/>
      <c r="E145" s="42"/>
      <c r="F145" s="87"/>
      <c r="G145" s="87"/>
      <c r="H145" s="87"/>
      <c r="I145" s="87"/>
      <c r="J145" s="4"/>
      <c r="K145" s="4"/>
      <c r="L145" s="4"/>
      <c r="M145" s="4"/>
    </row>
    <row r="146" spans="1:13" hidden="1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</row>
    <row r="147" spans="1:13">
      <c r="A147" s="44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</row>
    <row r="148" spans="1:13" ht="15">
      <c r="A148" s="3"/>
      <c r="B148" s="3"/>
      <c r="C148" s="3"/>
      <c r="D148" s="3"/>
      <c r="E148" s="3"/>
      <c r="F148" s="3"/>
      <c r="G148" s="3"/>
      <c r="H148" s="3"/>
      <c r="I148" s="42"/>
      <c r="J148" s="42"/>
      <c r="K148" s="42"/>
      <c r="L148" s="42"/>
      <c r="M148" s="42"/>
    </row>
    <row r="149" spans="1:13">
      <c r="A149" s="314"/>
      <c r="B149" s="314"/>
      <c r="C149" s="314"/>
      <c r="D149" s="314"/>
      <c r="E149" s="314"/>
      <c r="F149" s="314"/>
      <c r="G149" s="314"/>
      <c r="H149" s="314"/>
      <c r="I149" s="314"/>
      <c r="J149" s="314"/>
      <c r="K149" s="314"/>
      <c r="L149" s="314"/>
      <c r="M149" s="314"/>
    </row>
    <row r="150" spans="1:13">
      <c r="A150" s="327"/>
      <c r="B150" s="314"/>
      <c r="C150" s="314"/>
      <c r="D150" s="314"/>
      <c r="E150" s="314"/>
      <c r="F150" s="314"/>
      <c r="G150" s="314"/>
      <c r="H150" s="314"/>
      <c r="I150" s="314"/>
      <c r="J150" s="314"/>
      <c r="K150" s="314"/>
      <c r="L150" s="314"/>
      <c r="M150" s="314"/>
    </row>
    <row r="151" spans="1:13">
      <c r="A151" s="327"/>
      <c r="B151" s="314"/>
      <c r="C151" s="314"/>
      <c r="D151" s="314"/>
      <c r="E151" s="314"/>
      <c r="F151" s="314"/>
      <c r="G151" s="314"/>
      <c r="H151" s="314"/>
      <c r="I151" s="314"/>
      <c r="J151" s="314"/>
      <c r="K151" s="314"/>
      <c r="L151" s="314"/>
      <c r="M151" s="314"/>
    </row>
    <row r="152" spans="1:13" ht="12.75" customHeight="1">
      <c r="A152" s="3"/>
      <c r="B152" s="3"/>
      <c r="C152" s="3"/>
      <c r="D152" s="3"/>
      <c r="E152" s="3"/>
      <c r="F152" s="3"/>
      <c r="G152" s="3"/>
      <c r="H152" s="3"/>
      <c r="I152" s="42"/>
      <c r="J152" s="42"/>
      <c r="K152" s="42"/>
      <c r="L152" s="42"/>
      <c r="M152" s="42"/>
    </row>
    <row r="153" spans="1:13" ht="15" hidden="1">
      <c r="A153" s="309"/>
      <c r="B153" s="309"/>
      <c r="C153" s="309"/>
      <c r="D153" s="309"/>
      <c r="E153" s="309"/>
      <c r="F153" s="309"/>
      <c r="G153" s="309"/>
      <c r="H153" s="309"/>
      <c r="I153" s="309"/>
      <c r="J153" s="309"/>
      <c r="K153" s="309"/>
      <c r="L153" s="309"/>
      <c r="M153" s="309"/>
    </row>
    <row r="154" spans="1:13" ht="15" hidden="1">
      <c r="A154" s="300"/>
      <c r="B154" s="300"/>
      <c r="C154" s="300"/>
      <c r="D154" s="300"/>
      <c r="E154" s="300"/>
      <c r="F154" s="300"/>
      <c r="G154" s="300"/>
      <c r="H154" s="300"/>
      <c r="I154" s="300"/>
      <c r="J154" s="300"/>
      <c r="K154" s="300"/>
      <c r="L154" s="300"/>
      <c r="M154" s="300"/>
    </row>
    <row r="155" spans="1:13" ht="15" hidden="1">
      <c r="A155" s="4"/>
      <c r="B155" s="4"/>
      <c r="C155" s="5"/>
      <c r="D155" s="5"/>
      <c r="E155" s="5"/>
      <c r="F155" s="5"/>
      <c r="G155" s="5"/>
      <c r="H155" s="5"/>
      <c r="I155" s="42"/>
      <c r="J155" s="42"/>
      <c r="K155" s="42"/>
      <c r="L155" s="42"/>
      <c r="M155" s="42"/>
    </row>
    <row r="156" spans="1:13" ht="36.75" customHeight="1">
      <c r="A156" s="69"/>
      <c r="B156" s="321"/>
      <c r="C156" s="321"/>
      <c r="D156" s="322"/>
      <c r="E156" s="322"/>
      <c r="F156" s="323"/>
      <c r="G156" s="323"/>
      <c r="H156" s="323"/>
      <c r="I156" s="323"/>
      <c r="J156" s="323"/>
      <c r="K156" s="323"/>
      <c r="L156" s="323"/>
      <c r="M156" s="323"/>
    </row>
    <row r="157" spans="1:13" ht="18">
      <c r="A157" s="69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</row>
    <row r="158" spans="1:13" ht="15.75">
      <c r="A158" s="70"/>
      <c r="B158" s="46"/>
      <c r="C158" s="47"/>
      <c r="D158" s="48"/>
      <c r="E158" s="47"/>
      <c r="F158" s="48"/>
      <c r="G158" s="47"/>
      <c r="H158" s="48"/>
      <c r="I158" s="47"/>
      <c r="J158" s="48"/>
      <c r="K158" s="47"/>
      <c r="L158" s="48"/>
      <c r="M158" s="47"/>
    </row>
    <row r="159" spans="1:13" ht="18">
      <c r="A159" s="69"/>
      <c r="B159" s="71"/>
      <c r="C159" s="71"/>
      <c r="D159" s="71"/>
      <c r="E159" s="71"/>
      <c r="F159" s="71"/>
      <c r="G159" s="71"/>
      <c r="H159" s="71"/>
      <c r="I159" s="72"/>
      <c r="J159" s="72"/>
      <c r="K159" s="72"/>
      <c r="L159" s="72"/>
      <c r="M159" s="72"/>
    </row>
    <row r="160" spans="1:13" ht="16.5">
      <c r="A160" s="73"/>
      <c r="B160" s="59"/>
      <c r="C160" s="60"/>
      <c r="D160" s="61"/>
      <c r="E160" s="60"/>
      <c r="F160" s="59"/>
      <c r="G160" s="60"/>
      <c r="H160" s="61"/>
      <c r="I160" s="60"/>
      <c r="J160" s="59"/>
      <c r="K160" s="60"/>
      <c r="L160" s="61"/>
      <c r="M160" s="60"/>
    </row>
    <row r="161" spans="1:13" ht="18">
      <c r="A161" s="74"/>
      <c r="B161" s="59"/>
      <c r="C161" s="60"/>
      <c r="D161" s="61"/>
      <c r="E161" s="60"/>
      <c r="F161" s="75"/>
      <c r="G161" s="75"/>
      <c r="H161" s="75"/>
      <c r="I161" s="75"/>
      <c r="J161" s="75"/>
      <c r="K161" s="75"/>
      <c r="L161" s="75"/>
      <c r="M161" s="75"/>
    </row>
    <row r="162" spans="1:13" ht="16.5">
      <c r="A162" s="73"/>
      <c r="B162" s="59"/>
      <c r="C162" s="60"/>
      <c r="D162" s="61"/>
      <c r="E162" s="60"/>
      <c r="F162" s="59"/>
      <c r="G162" s="60"/>
      <c r="H162" s="61"/>
      <c r="I162" s="60"/>
      <c r="J162" s="59"/>
      <c r="K162" s="60"/>
      <c r="L162" s="61"/>
      <c r="M162" s="60"/>
    </row>
    <row r="163" spans="1:13" ht="16.5">
      <c r="A163" s="39"/>
      <c r="B163" s="76"/>
      <c r="C163" s="77"/>
      <c r="D163" s="78"/>
      <c r="E163" s="77"/>
      <c r="F163" s="59"/>
      <c r="G163" s="60"/>
      <c r="H163" s="61"/>
      <c r="I163" s="60"/>
      <c r="J163" s="79"/>
      <c r="K163" s="60"/>
      <c r="L163" s="61"/>
      <c r="M163" s="60"/>
    </row>
    <row r="164" spans="1:13" ht="24" customHeight="1">
      <c r="A164" s="69"/>
      <c r="B164" s="310"/>
      <c r="C164" s="310"/>
      <c r="D164" s="310"/>
      <c r="E164" s="310"/>
      <c r="F164" s="326"/>
      <c r="G164" s="326"/>
      <c r="H164" s="326"/>
      <c r="I164" s="326"/>
      <c r="J164" s="310"/>
      <c r="K164" s="310"/>
      <c r="L164" s="310"/>
      <c r="M164" s="310"/>
    </row>
    <row r="165" spans="1:13" ht="18">
      <c r="A165" s="69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</row>
    <row r="166" spans="1:13" ht="15.75">
      <c r="A166" s="80"/>
      <c r="B166" s="46"/>
      <c r="C166" s="47"/>
      <c r="D166" s="48"/>
      <c r="E166" s="47"/>
      <c r="F166" s="48"/>
      <c r="G166" s="47"/>
      <c r="H166" s="48"/>
      <c r="I166" s="47"/>
      <c r="J166" s="46"/>
      <c r="K166" s="47"/>
      <c r="L166" s="48"/>
      <c r="M166" s="47"/>
    </row>
    <row r="167" spans="1:13" ht="15.75">
      <c r="A167" s="81"/>
      <c r="B167" s="46"/>
      <c r="C167" s="47"/>
      <c r="D167" s="48"/>
      <c r="E167" s="47"/>
      <c r="F167" s="48"/>
      <c r="G167" s="47"/>
      <c r="H167" s="48"/>
      <c r="I167" s="47"/>
      <c r="J167" s="46"/>
      <c r="K167" s="47"/>
      <c r="L167" s="48"/>
      <c r="M167" s="47"/>
    </row>
    <row r="168" spans="1:13" ht="24.75" customHeight="1">
      <c r="A168" s="55"/>
      <c r="B168" s="56"/>
      <c r="C168" s="57"/>
      <c r="D168" s="58"/>
      <c r="E168" s="57"/>
      <c r="F168" s="324"/>
      <c r="G168" s="324"/>
      <c r="H168" s="48"/>
      <c r="I168" s="47"/>
      <c r="J168" s="59"/>
      <c r="K168" s="60"/>
      <c r="L168" s="61"/>
      <c r="M168" s="60"/>
    </row>
    <row r="169" spans="1:13" ht="15.75">
      <c r="A169" s="3"/>
      <c r="B169" s="46"/>
      <c r="C169" s="47"/>
      <c r="D169" s="48"/>
      <c r="E169" s="47"/>
      <c r="F169" s="48"/>
      <c r="G169" s="47"/>
      <c r="H169" s="48"/>
      <c r="I169" s="47"/>
      <c r="J169" s="46"/>
      <c r="K169" s="47"/>
      <c r="L169" s="48"/>
      <c r="M169" s="47"/>
    </row>
    <row r="170" spans="1:13" ht="15.75">
      <c r="A170" s="3"/>
      <c r="B170" s="46"/>
      <c r="C170" s="47"/>
      <c r="D170" s="48"/>
      <c r="E170" s="47"/>
      <c r="F170" s="48"/>
      <c r="G170" s="47"/>
      <c r="H170" s="48"/>
      <c r="I170" s="47"/>
      <c r="J170" s="46"/>
      <c r="K170" s="47"/>
      <c r="L170" s="48"/>
      <c r="M170" s="47"/>
    </row>
    <row r="171" spans="1:13" ht="18.75">
      <c r="A171" s="44"/>
      <c r="B171" s="82"/>
      <c r="C171" s="83"/>
      <c r="D171" s="84"/>
      <c r="E171" s="83"/>
      <c r="F171" s="314"/>
      <c r="G171" s="314"/>
      <c r="H171" s="48"/>
      <c r="I171" s="47"/>
      <c r="J171" s="42"/>
      <c r="K171" s="42"/>
      <c r="L171" s="42"/>
      <c r="M171" s="42"/>
    </row>
    <row r="172" spans="1:13" ht="15">
      <c r="A172" s="85"/>
      <c r="B172" s="314"/>
      <c r="C172" s="314"/>
      <c r="D172" s="325"/>
      <c r="E172" s="325"/>
      <c r="F172" s="328"/>
      <c r="G172" s="329"/>
      <c r="H172" s="314"/>
      <c r="I172" s="314"/>
      <c r="J172" s="86"/>
      <c r="K172" s="4"/>
      <c r="L172" s="4"/>
      <c r="M172" s="4"/>
    </row>
    <row r="173" spans="1:13" ht="15">
      <c r="A173" s="42"/>
      <c r="B173" s="87"/>
      <c r="C173" s="87"/>
      <c r="D173" s="42"/>
      <c r="E173" s="42"/>
      <c r="F173" s="87"/>
      <c r="G173" s="87"/>
      <c r="H173" s="87"/>
      <c r="I173" s="87"/>
      <c r="J173" s="4"/>
      <c r="K173" s="4"/>
      <c r="L173" s="4"/>
      <c r="M173" s="4"/>
    </row>
    <row r="174" spans="1:13" ht="15">
      <c r="A174" s="42"/>
      <c r="B174" s="87"/>
      <c r="C174" s="87"/>
      <c r="D174" s="42"/>
      <c r="E174" s="42"/>
      <c r="F174" s="87"/>
      <c r="G174" s="87"/>
      <c r="H174" s="87"/>
      <c r="I174" s="87"/>
      <c r="J174" s="4"/>
      <c r="K174" s="4"/>
      <c r="L174" s="4"/>
      <c r="M174" s="4"/>
    </row>
    <row r="175" spans="1:13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</row>
    <row r="176" spans="1:13">
      <c r="A176" s="44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</row>
    <row r="177" spans="1:13" ht="15">
      <c r="A177" s="3"/>
      <c r="B177" s="3"/>
      <c r="C177" s="3"/>
      <c r="D177" s="3"/>
      <c r="E177" s="3"/>
      <c r="F177" s="3"/>
      <c r="G177" s="3"/>
      <c r="H177" s="3"/>
      <c r="I177" s="42"/>
      <c r="J177" s="42"/>
      <c r="K177" s="42"/>
      <c r="L177" s="42"/>
      <c r="M177" s="42"/>
    </row>
    <row r="178" spans="1:13">
      <c r="A178" s="314"/>
      <c r="B178" s="314"/>
      <c r="C178" s="314"/>
      <c r="D178" s="314"/>
      <c r="E178" s="314"/>
      <c r="F178" s="314"/>
      <c r="G178" s="314"/>
      <c r="H178" s="314"/>
      <c r="I178" s="314"/>
      <c r="J178" s="314"/>
      <c r="K178" s="314"/>
      <c r="L178" s="314"/>
      <c r="M178" s="314"/>
    </row>
    <row r="179" spans="1:13">
      <c r="A179" s="327"/>
      <c r="B179" s="314"/>
      <c r="C179" s="314"/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</row>
    <row r="180" spans="1:13">
      <c r="A180" s="327"/>
      <c r="B180" s="314"/>
      <c r="C180" s="314"/>
      <c r="D180" s="314"/>
      <c r="E180" s="314"/>
      <c r="F180" s="314"/>
      <c r="G180" s="314"/>
      <c r="H180" s="314"/>
      <c r="I180" s="314"/>
      <c r="J180" s="314"/>
      <c r="K180" s="314"/>
      <c r="L180" s="314"/>
      <c r="M180" s="314"/>
    </row>
    <row r="181" spans="1:13" ht="0.75" customHeight="1">
      <c r="A181" s="3"/>
      <c r="B181" s="3"/>
      <c r="C181" s="3"/>
      <c r="D181" s="3"/>
      <c r="E181" s="3"/>
      <c r="F181" s="3"/>
      <c r="G181" s="3"/>
      <c r="H181" s="3"/>
      <c r="I181" s="42"/>
      <c r="J181" s="42"/>
      <c r="K181" s="42"/>
      <c r="L181" s="42"/>
      <c r="M181" s="42"/>
    </row>
    <row r="182" spans="1:13" ht="15" hidden="1">
      <c r="A182" s="309"/>
      <c r="B182" s="309"/>
      <c r="C182" s="309"/>
      <c r="D182" s="309"/>
      <c r="E182" s="309"/>
      <c r="F182" s="309"/>
      <c r="G182" s="309"/>
      <c r="H182" s="309"/>
      <c r="I182" s="309"/>
      <c r="J182" s="309"/>
      <c r="K182" s="309"/>
      <c r="L182" s="309"/>
      <c r="M182" s="309"/>
    </row>
    <row r="183" spans="1:13" ht="15" hidden="1">
      <c r="A183" s="300"/>
      <c r="B183" s="300"/>
      <c r="C183" s="300"/>
      <c r="D183" s="300"/>
      <c r="E183" s="300"/>
      <c r="F183" s="300"/>
      <c r="G183" s="300"/>
      <c r="H183" s="300"/>
      <c r="I183" s="300"/>
      <c r="J183" s="300"/>
      <c r="K183" s="300"/>
      <c r="L183" s="300"/>
      <c r="M183" s="300"/>
    </row>
    <row r="184" spans="1:13" ht="15" hidden="1">
      <c r="A184" s="4"/>
      <c r="B184" s="4"/>
      <c r="C184" s="5"/>
      <c r="D184" s="5"/>
      <c r="E184" s="5"/>
      <c r="F184" s="5"/>
      <c r="G184" s="5"/>
      <c r="H184" s="5"/>
      <c r="I184" s="42"/>
      <c r="J184" s="42"/>
      <c r="K184" s="42"/>
      <c r="L184" s="42"/>
      <c r="M184" s="42"/>
    </row>
    <row r="185" spans="1:13" ht="38.25" customHeight="1">
      <c r="A185" s="69"/>
      <c r="B185" s="321"/>
      <c r="C185" s="321"/>
      <c r="D185" s="322"/>
      <c r="E185" s="322"/>
      <c r="F185" s="323"/>
      <c r="G185" s="323"/>
      <c r="H185" s="323"/>
      <c r="I185" s="323"/>
      <c r="J185" s="323"/>
      <c r="K185" s="323"/>
      <c r="L185" s="323"/>
      <c r="M185" s="323"/>
    </row>
    <row r="186" spans="1:13" ht="18">
      <c r="A186" s="69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ht="15.75">
      <c r="A187" s="70"/>
      <c r="B187" s="46"/>
      <c r="C187" s="47"/>
      <c r="D187" s="48"/>
      <c r="E187" s="47"/>
      <c r="F187" s="48"/>
      <c r="G187" s="47"/>
      <c r="H187" s="48"/>
      <c r="I187" s="47"/>
      <c r="J187" s="48"/>
      <c r="K187" s="47"/>
      <c r="L187" s="48"/>
      <c r="M187" s="47"/>
    </row>
    <row r="188" spans="1:13" ht="18">
      <c r="A188" s="69"/>
      <c r="B188" s="71"/>
      <c r="C188" s="71"/>
      <c r="D188" s="71"/>
      <c r="E188" s="71"/>
      <c r="F188" s="71"/>
      <c r="G188" s="71"/>
      <c r="H188" s="71"/>
      <c r="I188" s="72"/>
      <c r="J188" s="72"/>
      <c r="K188" s="72"/>
      <c r="L188" s="72"/>
      <c r="M188" s="72"/>
    </row>
    <row r="189" spans="1:13" ht="16.5">
      <c r="A189" s="73"/>
      <c r="B189" s="59"/>
      <c r="C189" s="60"/>
      <c r="D189" s="61"/>
      <c r="E189" s="60"/>
      <c r="F189" s="59"/>
      <c r="G189" s="60"/>
      <c r="H189" s="61"/>
      <c r="I189" s="60"/>
      <c r="J189" s="59"/>
      <c r="K189" s="60"/>
      <c r="L189" s="61"/>
      <c r="M189" s="60"/>
    </row>
    <row r="190" spans="1:13" ht="18">
      <c r="A190" s="74"/>
      <c r="B190" s="59"/>
      <c r="C190" s="60"/>
      <c r="D190" s="61"/>
      <c r="E190" s="60"/>
      <c r="F190" s="75"/>
      <c r="G190" s="75"/>
      <c r="H190" s="75"/>
      <c r="I190" s="75"/>
      <c r="J190" s="75"/>
      <c r="K190" s="75"/>
      <c r="L190" s="75"/>
      <c r="M190" s="75"/>
    </row>
    <row r="191" spans="1:13" ht="16.5">
      <c r="A191" s="73"/>
      <c r="B191" s="59"/>
      <c r="C191" s="60"/>
      <c r="D191" s="61"/>
      <c r="E191" s="60"/>
      <c r="F191" s="59"/>
      <c r="G191" s="60"/>
      <c r="H191" s="61"/>
      <c r="I191" s="60"/>
      <c r="J191" s="59"/>
      <c r="K191" s="60"/>
      <c r="L191" s="61"/>
      <c r="M191" s="60"/>
    </row>
    <row r="192" spans="1:13" ht="16.5">
      <c r="A192" s="39"/>
      <c r="B192" s="76"/>
      <c r="C192" s="77"/>
      <c r="D192" s="78"/>
      <c r="E192" s="77"/>
      <c r="F192" s="59"/>
      <c r="G192" s="60"/>
      <c r="H192" s="61"/>
      <c r="I192" s="60"/>
      <c r="J192" s="79"/>
      <c r="K192" s="60"/>
      <c r="L192" s="61"/>
      <c r="M192" s="60"/>
    </row>
    <row r="193" spans="1:13" ht="23.25" customHeight="1">
      <c r="A193" s="69"/>
      <c r="B193" s="310"/>
      <c r="C193" s="310"/>
      <c r="D193" s="310"/>
      <c r="E193" s="310"/>
      <c r="F193" s="326"/>
      <c r="G193" s="326"/>
      <c r="H193" s="326"/>
      <c r="I193" s="326"/>
      <c r="J193" s="310"/>
      <c r="K193" s="310"/>
      <c r="L193" s="310"/>
      <c r="M193" s="310"/>
    </row>
    <row r="194" spans="1:13" ht="18">
      <c r="A194" s="69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</row>
    <row r="195" spans="1:13" ht="15.75">
      <c r="A195" s="80"/>
      <c r="B195" s="46"/>
      <c r="C195" s="47"/>
      <c r="D195" s="48"/>
      <c r="E195" s="47"/>
      <c r="F195" s="48"/>
      <c r="G195" s="47"/>
      <c r="H195" s="48"/>
      <c r="I195" s="47"/>
      <c r="J195" s="46"/>
      <c r="K195" s="47"/>
      <c r="L195" s="48"/>
      <c r="M195" s="47"/>
    </row>
    <row r="196" spans="1:13" ht="15.75">
      <c r="A196" s="81"/>
      <c r="B196" s="46"/>
      <c r="C196" s="47"/>
      <c r="D196" s="48"/>
      <c r="E196" s="47"/>
      <c r="F196" s="48"/>
      <c r="G196" s="47"/>
      <c r="H196" s="48"/>
      <c r="I196" s="47"/>
      <c r="J196" s="46"/>
      <c r="K196" s="47"/>
      <c r="L196" s="48"/>
      <c r="M196" s="47"/>
    </row>
    <row r="197" spans="1:13" ht="22.5" customHeight="1">
      <c r="A197" s="55"/>
      <c r="B197" s="56"/>
      <c r="C197" s="57"/>
      <c r="D197" s="58"/>
      <c r="E197" s="57"/>
      <c r="F197" s="324"/>
      <c r="G197" s="324"/>
      <c r="H197" s="48"/>
      <c r="I197" s="47"/>
      <c r="J197" s="59"/>
      <c r="K197" s="60"/>
      <c r="L197" s="61"/>
      <c r="M197" s="60"/>
    </row>
    <row r="198" spans="1:13" ht="15.75">
      <c r="A198" s="3"/>
      <c r="B198" s="46"/>
      <c r="C198" s="47"/>
      <c r="D198" s="48"/>
      <c r="E198" s="47"/>
      <c r="F198" s="48"/>
      <c r="G198" s="47"/>
      <c r="H198" s="48"/>
      <c r="I198" s="47"/>
      <c r="J198" s="46"/>
      <c r="K198" s="47"/>
      <c r="L198" s="48"/>
      <c r="M198" s="47"/>
    </row>
    <row r="199" spans="1:13" ht="15.75">
      <c r="A199" s="3"/>
      <c r="B199" s="46"/>
      <c r="C199" s="47"/>
      <c r="D199" s="48"/>
      <c r="E199" s="47"/>
      <c r="F199" s="48"/>
      <c r="G199" s="47"/>
      <c r="H199" s="48"/>
      <c r="I199" s="47"/>
      <c r="J199" s="46"/>
      <c r="K199" s="47"/>
      <c r="L199" s="48"/>
      <c r="M199" s="47"/>
    </row>
    <row r="200" spans="1:13" ht="18.75">
      <c r="A200" s="44"/>
      <c r="B200" s="82"/>
      <c r="C200" s="83"/>
      <c r="D200" s="84"/>
      <c r="E200" s="83"/>
      <c r="F200" s="314"/>
      <c r="G200" s="314"/>
      <c r="H200" s="48"/>
      <c r="I200" s="47"/>
      <c r="J200" s="42"/>
      <c r="K200" s="42"/>
      <c r="L200" s="42"/>
      <c r="M200" s="42"/>
    </row>
    <row r="201" spans="1:13" ht="15">
      <c r="A201" s="85"/>
      <c r="B201" s="314"/>
      <c r="C201" s="314"/>
      <c r="D201" s="325"/>
      <c r="E201" s="325"/>
      <c r="F201" s="328"/>
      <c r="G201" s="329"/>
      <c r="H201" s="314"/>
      <c r="I201" s="314"/>
      <c r="J201" s="86"/>
      <c r="K201" s="4"/>
      <c r="L201" s="4"/>
      <c r="M201" s="4"/>
    </row>
    <row r="202" spans="1:13" ht="15">
      <c r="A202" s="42"/>
      <c r="B202" s="87"/>
      <c r="C202" s="87"/>
      <c r="D202" s="42"/>
      <c r="E202" s="42"/>
      <c r="F202" s="87"/>
      <c r="G202" s="87"/>
      <c r="H202" s="87"/>
      <c r="I202" s="87"/>
      <c r="J202" s="4"/>
      <c r="K202" s="4"/>
      <c r="L202" s="4"/>
      <c r="M202" s="4"/>
    </row>
    <row r="203" spans="1:13" ht="15">
      <c r="A203" s="42"/>
      <c r="B203" s="87"/>
      <c r="C203" s="87"/>
      <c r="D203" s="42"/>
      <c r="E203" s="42"/>
      <c r="F203" s="87"/>
      <c r="G203" s="87"/>
      <c r="H203" s="87"/>
      <c r="I203" s="87"/>
      <c r="J203" s="4"/>
      <c r="K203" s="4"/>
      <c r="L203" s="4"/>
      <c r="M203" s="4"/>
    </row>
    <row r="204" spans="1:13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</row>
    <row r="205" spans="1:13">
      <c r="A205" s="44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</row>
  </sheetData>
  <mergeCells count="160">
    <mergeCell ref="F197:G197"/>
    <mergeCell ref="F200:G200"/>
    <mergeCell ref="B201:C201"/>
    <mergeCell ref="D201:E201"/>
    <mergeCell ref="F201:G201"/>
    <mergeCell ref="H201:I201"/>
    <mergeCell ref="L185:M185"/>
    <mergeCell ref="B193:C193"/>
    <mergeCell ref="D193:E193"/>
    <mergeCell ref="F193:G193"/>
    <mergeCell ref="H193:I193"/>
    <mergeCell ref="J193:K193"/>
    <mergeCell ref="L193:M193"/>
    <mergeCell ref="A178:M178"/>
    <mergeCell ref="A179:M179"/>
    <mergeCell ref="A180:M180"/>
    <mergeCell ref="A182:M182"/>
    <mergeCell ref="A183:M183"/>
    <mergeCell ref="B185:C185"/>
    <mergeCell ref="D185:E185"/>
    <mergeCell ref="F185:G185"/>
    <mergeCell ref="H185:I185"/>
    <mergeCell ref="J185:K185"/>
    <mergeCell ref="F168:G168"/>
    <mergeCell ref="F171:G171"/>
    <mergeCell ref="B172:C172"/>
    <mergeCell ref="D172:E172"/>
    <mergeCell ref="F172:G172"/>
    <mergeCell ref="H172:I172"/>
    <mergeCell ref="L156:M156"/>
    <mergeCell ref="B164:C164"/>
    <mergeCell ref="D164:E164"/>
    <mergeCell ref="F164:G164"/>
    <mergeCell ref="H164:I164"/>
    <mergeCell ref="J164:K164"/>
    <mergeCell ref="L164:M164"/>
    <mergeCell ref="A149:M149"/>
    <mergeCell ref="A150:M150"/>
    <mergeCell ref="A151:M151"/>
    <mergeCell ref="A153:M153"/>
    <mergeCell ref="A154:M154"/>
    <mergeCell ref="B156:C156"/>
    <mergeCell ref="D156:E156"/>
    <mergeCell ref="F156:G156"/>
    <mergeCell ref="H156:I156"/>
    <mergeCell ref="J156:K156"/>
    <mergeCell ref="F140:G140"/>
    <mergeCell ref="F143:G143"/>
    <mergeCell ref="B144:C144"/>
    <mergeCell ref="D144:E144"/>
    <mergeCell ref="F144:G144"/>
    <mergeCell ref="H144:I144"/>
    <mergeCell ref="L128:M128"/>
    <mergeCell ref="B136:C136"/>
    <mergeCell ref="D136:E136"/>
    <mergeCell ref="F136:G136"/>
    <mergeCell ref="H136:I136"/>
    <mergeCell ref="J136:K136"/>
    <mergeCell ref="L136:M136"/>
    <mergeCell ref="A121:M121"/>
    <mergeCell ref="A122:M122"/>
    <mergeCell ref="A123:M123"/>
    <mergeCell ref="A125:M125"/>
    <mergeCell ref="A126:M126"/>
    <mergeCell ref="B128:C128"/>
    <mergeCell ref="D128:E128"/>
    <mergeCell ref="F128:G128"/>
    <mergeCell ref="H128:I128"/>
    <mergeCell ref="J128:K128"/>
    <mergeCell ref="F112:G112"/>
    <mergeCell ref="F115:G115"/>
    <mergeCell ref="B116:C116"/>
    <mergeCell ref="D116:E116"/>
    <mergeCell ref="F116:G116"/>
    <mergeCell ref="H116:I116"/>
    <mergeCell ref="L100:M100"/>
    <mergeCell ref="B108:C108"/>
    <mergeCell ref="D108:E108"/>
    <mergeCell ref="F108:G108"/>
    <mergeCell ref="H108:I108"/>
    <mergeCell ref="J108:K108"/>
    <mergeCell ref="L108:M108"/>
    <mergeCell ref="A93:M93"/>
    <mergeCell ref="A94:M94"/>
    <mergeCell ref="A95:M95"/>
    <mergeCell ref="A97:M97"/>
    <mergeCell ref="A98:M98"/>
    <mergeCell ref="B100:C100"/>
    <mergeCell ref="D100:E100"/>
    <mergeCell ref="F100:G100"/>
    <mergeCell ref="H100:I100"/>
    <mergeCell ref="J100:K100"/>
    <mergeCell ref="F84:G84"/>
    <mergeCell ref="F87:G87"/>
    <mergeCell ref="B88:C88"/>
    <mergeCell ref="D88:E88"/>
    <mergeCell ref="F88:G88"/>
    <mergeCell ref="H88:I88"/>
    <mergeCell ref="L72:M72"/>
    <mergeCell ref="B80:C80"/>
    <mergeCell ref="D80:E80"/>
    <mergeCell ref="F80:G80"/>
    <mergeCell ref="H80:I80"/>
    <mergeCell ref="J80:K80"/>
    <mergeCell ref="L80:M80"/>
    <mergeCell ref="A65:M65"/>
    <mergeCell ref="A66:M66"/>
    <mergeCell ref="A67:M67"/>
    <mergeCell ref="A69:M69"/>
    <mergeCell ref="A70:M70"/>
    <mergeCell ref="B72:C72"/>
    <mergeCell ref="D72:E72"/>
    <mergeCell ref="F72:G72"/>
    <mergeCell ref="H72:I72"/>
    <mergeCell ref="J72:K72"/>
    <mergeCell ref="F56:G56"/>
    <mergeCell ref="F59:G59"/>
    <mergeCell ref="B60:C60"/>
    <mergeCell ref="D60:E60"/>
    <mergeCell ref="F60:G60"/>
    <mergeCell ref="H60:I60"/>
    <mergeCell ref="B52:C52"/>
    <mergeCell ref="D52:E52"/>
    <mergeCell ref="F52:G52"/>
    <mergeCell ref="H52:I52"/>
    <mergeCell ref="J52:K52"/>
    <mergeCell ref="L52:M52"/>
    <mergeCell ref="A41:M41"/>
    <mergeCell ref="A42:M42"/>
    <mergeCell ref="B44:C44"/>
    <mergeCell ref="D44:E44"/>
    <mergeCell ref="F44:G44"/>
    <mergeCell ref="H44:I44"/>
    <mergeCell ref="J44:K44"/>
    <mergeCell ref="L44:M44"/>
    <mergeCell ref="L24:M24"/>
    <mergeCell ref="F30:G30"/>
    <mergeCell ref="A35:M35"/>
    <mergeCell ref="A37:M37"/>
    <mergeCell ref="A38:M38"/>
    <mergeCell ref="A39:M39"/>
    <mergeCell ref="F20:G20"/>
    <mergeCell ref="B24:C24"/>
    <mergeCell ref="D24:E24"/>
    <mergeCell ref="F24:G24"/>
    <mergeCell ref="H24:I24"/>
    <mergeCell ref="J24:K24"/>
    <mergeCell ref="A10:M10"/>
    <mergeCell ref="B12:C12"/>
    <mergeCell ref="D12:E12"/>
    <mergeCell ref="F12:G12"/>
    <mergeCell ref="H12:I12"/>
    <mergeCell ref="J12:K12"/>
    <mergeCell ref="L12:M12"/>
    <mergeCell ref="A1:M1"/>
    <mergeCell ref="A2:G2"/>
    <mergeCell ref="A3:M3"/>
    <mergeCell ref="A5:M5"/>
    <mergeCell ref="A7:M7"/>
    <mergeCell ref="A9:M9"/>
  </mergeCells>
  <pageMargins left="0.75" right="0.75" top="0.73" bottom="0.7" header="0.26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4"/>
  <sheetViews>
    <sheetView zoomScale="260" zoomScaleNormal="260" workbookViewId="0">
      <selection activeCell="D9" sqref="D9"/>
    </sheetView>
  </sheetViews>
  <sheetFormatPr defaultRowHeight="12.75"/>
  <cols>
    <col min="1" max="1" width="6.83203125" style="88" customWidth="1"/>
    <col min="2" max="2" width="34.6640625" style="88" customWidth="1"/>
    <col min="3" max="3" width="20.33203125" style="88" customWidth="1"/>
    <col min="4" max="4" width="15.33203125" style="88" customWidth="1"/>
    <col min="5" max="5" width="16.83203125" style="88" customWidth="1"/>
    <col min="6" max="16384" width="9.33203125" style="88"/>
  </cols>
  <sheetData>
    <row r="1" spans="1:9">
      <c r="A1" s="330" t="s">
        <v>43</v>
      </c>
      <c r="B1" s="330"/>
      <c r="C1" s="330"/>
      <c r="D1" s="330"/>
      <c r="E1" s="330"/>
      <c r="F1" s="92"/>
      <c r="G1" s="92"/>
      <c r="H1" s="92"/>
      <c r="I1" s="92"/>
    </row>
    <row r="2" spans="1:9">
      <c r="A2" s="331" t="s">
        <v>42</v>
      </c>
      <c r="B2" s="331"/>
      <c r="C2" s="331"/>
      <c r="D2" s="331"/>
      <c r="E2" s="331"/>
      <c r="F2" s="92"/>
      <c r="G2" s="92"/>
      <c r="H2" s="92"/>
      <c r="I2" s="92"/>
    </row>
    <row r="3" spans="1:9">
      <c r="A3" s="160"/>
      <c r="B3" s="332" t="s">
        <v>147</v>
      </c>
      <c r="C3" s="332"/>
      <c r="D3" s="160"/>
      <c r="E3" s="160"/>
      <c r="F3" s="92"/>
      <c r="G3" s="92"/>
      <c r="H3" s="92"/>
      <c r="I3" s="92"/>
    </row>
    <row r="4" spans="1:9" ht="25.5">
      <c r="A4" s="91" t="s">
        <v>2</v>
      </c>
      <c r="B4" s="91" t="s">
        <v>41</v>
      </c>
      <c r="C4" s="91" t="s">
        <v>40</v>
      </c>
      <c r="D4" s="90" t="s">
        <v>39</v>
      </c>
      <c r="E4" s="90" t="s">
        <v>38</v>
      </c>
    </row>
    <row r="5" spans="1:9" ht="15">
      <c r="A5" s="89" t="s">
        <v>7</v>
      </c>
      <c r="B5" s="89" t="s">
        <v>37</v>
      </c>
      <c r="C5" s="162" t="s">
        <v>137</v>
      </c>
      <c r="D5" s="163">
        <v>6.24</v>
      </c>
      <c r="E5" s="161">
        <f t="shared" ref="E5:E14" si="0">D5*1.2</f>
        <v>7.4879999999999995</v>
      </c>
    </row>
    <row r="6" spans="1:9" ht="15">
      <c r="A6" s="89"/>
      <c r="B6" s="89"/>
      <c r="C6" s="162" t="s">
        <v>138</v>
      </c>
      <c r="D6" s="163">
        <v>8.32</v>
      </c>
      <c r="E6" s="161">
        <f t="shared" si="0"/>
        <v>9.984</v>
      </c>
    </row>
    <row r="7" spans="1:9" ht="15">
      <c r="A7" s="89"/>
      <c r="B7" s="89"/>
      <c r="C7" s="162" t="s">
        <v>139</v>
      </c>
      <c r="D7" s="163">
        <v>17.489999999999998</v>
      </c>
      <c r="E7" s="161">
        <f t="shared" si="0"/>
        <v>20.987999999999996</v>
      </c>
    </row>
    <row r="8" spans="1:9" ht="15">
      <c r="A8" s="89"/>
      <c r="B8" s="89"/>
      <c r="C8" s="164" t="s">
        <v>140</v>
      </c>
      <c r="D8" s="163">
        <v>24.16</v>
      </c>
      <c r="E8" s="161">
        <f t="shared" si="0"/>
        <v>28.991999999999997</v>
      </c>
    </row>
    <row r="9" spans="1:9" ht="15">
      <c r="A9" s="89"/>
      <c r="B9" s="89"/>
      <c r="C9" s="164" t="s">
        <v>141</v>
      </c>
      <c r="D9" s="163">
        <v>29.57</v>
      </c>
      <c r="E9" s="161">
        <f t="shared" si="0"/>
        <v>35.484000000000002</v>
      </c>
    </row>
    <row r="10" spans="1:9" ht="15">
      <c r="A10" s="89"/>
      <c r="B10" s="89"/>
      <c r="C10" s="164" t="s">
        <v>142</v>
      </c>
      <c r="D10" s="163">
        <v>70.819999999999993</v>
      </c>
      <c r="E10" s="165">
        <f t="shared" si="0"/>
        <v>84.983999999999995</v>
      </c>
    </row>
    <row r="11" spans="1:9" ht="15">
      <c r="A11" s="89"/>
      <c r="B11" s="89"/>
      <c r="C11" s="164" t="s">
        <v>143</v>
      </c>
      <c r="D11" s="163">
        <v>92.07</v>
      </c>
      <c r="E11" s="165">
        <f t="shared" si="0"/>
        <v>110.48399999999999</v>
      </c>
    </row>
    <row r="12" spans="1:9" ht="15">
      <c r="A12" s="89"/>
      <c r="B12" s="89"/>
      <c r="C12" s="164" t="s">
        <v>144</v>
      </c>
      <c r="D12" s="163">
        <v>111.06</v>
      </c>
      <c r="E12" s="165">
        <f t="shared" si="0"/>
        <v>133.27199999999999</v>
      </c>
    </row>
    <row r="13" spans="1:9" ht="15">
      <c r="A13" s="89"/>
      <c r="B13" s="89"/>
      <c r="C13" s="164" t="s">
        <v>145</v>
      </c>
      <c r="D13" s="163">
        <v>158.32</v>
      </c>
      <c r="E13" s="165">
        <f t="shared" si="0"/>
        <v>189.98399999999998</v>
      </c>
    </row>
    <row r="14" spans="1:9" ht="15">
      <c r="A14" s="89"/>
      <c r="B14" s="89"/>
      <c r="C14" s="164" t="s">
        <v>146</v>
      </c>
      <c r="D14" s="163">
        <v>174.16</v>
      </c>
      <c r="E14" s="165">
        <f t="shared" si="0"/>
        <v>208.99199999999999</v>
      </c>
    </row>
  </sheetData>
  <mergeCells count="3">
    <mergeCell ref="A1:E1"/>
    <mergeCell ref="A2:E2"/>
    <mergeCell ref="B3:C3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Лесоматериалы круглые</vt:lpstr>
      <vt:lpstr>отходы производства</vt:lpstr>
      <vt:lpstr>пиломатериалы</vt:lpstr>
      <vt:lpstr>Дрова</vt:lpstr>
      <vt:lpstr>Транспортная услуга</vt:lpstr>
      <vt:lpstr>Деревья новогодние</vt:lpstr>
      <vt:lpstr>'Лесоматериалы круглые'!Область_печати</vt:lpstr>
      <vt:lpstr>пиломатериалы!Область_печати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shabaltas</dc:creator>
  <cp:lastModifiedBy>domorad</cp:lastModifiedBy>
  <cp:lastPrinted>2020-07-14T07:59:37Z</cp:lastPrinted>
  <dcterms:created xsi:type="dcterms:W3CDTF">2020-07-14T07:54:45Z</dcterms:created>
  <dcterms:modified xsi:type="dcterms:W3CDTF">2023-06-21T12:19:04Z</dcterms:modified>
</cp:coreProperties>
</file>